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Quiénes_somos" sheetId="1" r:id="rId1"/>
    <sheet name="Funcionamiento" sheetId="2" r:id="rId2"/>
    <sheet name="PEDIDO_Productoras_Locales" sheetId="3" r:id="rId3"/>
    <sheet name="PEDIDOS_Productos_Tejedora (locales y más)" sheetId="4" r:id="rId4"/>
  </sheets>
  <definedNames/>
  <calcPr fullCalcOnLoad="1"/>
</workbook>
</file>

<file path=xl/sharedStrings.xml><?xml version="1.0" encoding="utf-8"?>
<sst xmlns="http://schemas.openxmlformats.org/spreadsheetml/2006/main" count="1147" uniqueCount="561">
  <si>
    <t>Ante la crisis vivida con el COVID-19, las productoras y productores del Ecomercado y de la Red Agroecológica Alimentando Córdoba, nos hemos organizado para llevar nuestros productos al mayor número de personas. Junto al Mercao Social la Tejedora, ofrecemos un servicio de elaboración de cestas por pedidos, en el que puedes elegir tanto productos de la Red Agroecológica Alimentando Córdoba, como del Ecomercado y de la tienda de la Tejedora. Puedes recoger tu pedido en tienda, o te la llevamos a domicilio. Está siendo un momento crucial para apoyar a pequeñas y pequeños productores,así como al comercio local. 
Aunque se ha decretado el fin del Estado de Alarma, desde este grupo de productoras y productores seguiremos atendiendo vuestros pedidos, acercando el producto local, ecológico y sostenible al mayor número de hogares.</t>
  </si>
  <si>
    <t>Estamos trabajando para facilitarte el acceso a productos sanos y sostenibles. Con la práctica iremos mejorando los mecanismos.
Aquí te explicamos las cuestiones principales a tener en cuenta y cómo vamos a organizarnos con las familias que queráis hacer pedidos, apoyando así a la economía local.</t>
  </si>
  <si>
    <t>PEDIDOS PARA EL VIERNES 10 DE JULIO</t>
  </si>
  <si>
    <t xml:space="preserve">Esta hoja de pedidos te servirá para hacer la compra para el Viernes 10 de Julio.
Debes rellenar tu pedido y enviárnoslo al correo pedidos@alimentandocordoba.es, antes del domingo 5 de julio  a las 12:00hs.
Recuerda que lo tendrás listo para el Viernes 10 de julio. Podrás recogerlo en la Tejedora (horario viernes de 10:15 a 13.30hs y sábado de 10:00 a 14:00, C/ Gutiérrez de los Ríos Nº 10), o recibirlo en casa, para lo cual deberás indicarlo a la vez que nos envías el pedido.
El modo de pago si solicitas el envío a domicilio se hará por transferencia bancaria, una vez hayas recibido el pedido y comprobado que todo está correcto, a la cuenta corriente: ES41 3183 1400 5410 0319 6522, indicando en concepto “Pedido 10 de julio” y tu nombre.
El modo de pago si recoges en tienda será con tarjeta o con el importe exacto, preferiblemente.
Si eres socio/a de La Tejedora nos puedes indicar si quieres que el pedido se anote en tu cuenta.
Para los siguientes pedidos os iremos enviando las instrucciones y las fechas. 
¡¡Que aproveche!!
Nota: Aunque se intentará tener suficiente producto ofertado, si de algún producto hay unidades o kg limitados, priorizaremos los pedidos por orden de llegada. Disculpad los inconvenientes que esto pueda ocasionar. </t>
  </si>
  <si>
    <t>ANTES DE NADA, LEE LA HOJA DE FUNCIONAMIENTO</t>
  </si>
  <si>
    <t>Nombre</t>
  </si>
  <si>
    <t>Email</t>
  </si>
  <si>
    <t>Teléfono</t>
  </si>
  <si>
    <t>Forma de pago</t>
  </si>
  <si>
    <t>Si quieres que te llevemos el reparto a casa por favor haz el ingreso una vez recibas tu pedido, previa comprobación de que todo está correcto, en la siguiente cuenta: 
ES41 3183 1400 5410 0319 6522. 
En el concepto indica “Pedido Fecha 3 de julio y tu nombre”. Si recoges en tienda recomendamos pagar con tarjeta o traer el importe exacto.</t>
  </si>
  <si>
    <t>Socias/os Tejedora</t>
  </si>
  <si>
    <r>
      <rPr>
        <sz val="11"/>
        <color indexed="8"/>
        <rFont val="Arial"/>
        <family val="2"/>
      </rPr>
      <t xml:space="preserve">Si eres socia/o de La Tejedora y quieres que este pedido se anote en tu cuenta, por favor, marca la casilla contigua con un </t>
    </r>
    <r>
      <rPr>
        <b/>
        <sz val="11"/>
        <color indexed="8"/>
        <rFont val="Arial"/>
        <family val="2"/>
      </rPr>
      <t>X</t>
    </r>
    <r>
      <rPr>
        <sz val="11"/>
        <color indexed="8"/>
        <rFont val="Arial"/>
        <family val="2"/>
      </rPr>
      <t>.</t>
    </r>
  </si>
  <si>
    <t>Dirección Reparto a Domicilio</t>
  </si>
  <si>
    <t>Sí</t>
  </si>
  <si>
    <t>No</t>
  </si>
  <si>
    <r>
      <rPr>
        <sz val="11"/>
        <color indexed="37"/>
        <rFont val="Arial"/>
        <family val="2"/>
      </rPr>
      <t xml:space="preserve">Señala con una </t>
    </r>
    <r>
      <rPr>
        <b/>
        <sz val="11"/>
        <color indexed="37"/>
        <rFont val="Arial"/>
        <family val="2"/>
      </rPr>
      <t>X</t>
    </r>
    <r>
      <rPr>
        <sz val="11"/>
        <color indexed="37"/>
        <rFont val="Arial"/>
        <family val="2"/>
      </rPr>
      <t xml:space="preserve"> si quieres que te lo llevemos a casa.
</t>
    </r>
    <r>
      <rPr>
        <sz val="11"/>
        <color indexed="8"/>
        <rFont val="Arial"/>
        <family val="2"/>
      </rPr>
      <t xml:space="preserve">El importe por el servicio es de </t>
    </r>
    <r>
      <rPr>
        <b/>
        <sz val="11"/>
        <color indexed="8"/>
        <rFont val="Arial"/>
        <family val="2"/>
      </rPr>
      <t>4€</t>
    </r>
    <r>
      <rPr>
        <sz val="11"/>
        <color indexed="8"/>
        <rFont val="Arial"/>
        <family val="2"/>
      </rPr>
      <t xml:space="preserve"> que se sumará a tu importe total</t>
    </r>
  </si>
  <si>
    <t>HERMISENDA</t>
  </si>
  <si>
    <t>FORMATO</t>
  </si>
  <si>
    <t>€ (Iva incl.)</t>
  </si>
  <si>
    <t>Cantidad</t>
  </si>
  <si>
    <t>€ Total</t>
  </si>
  <si>
    <t xml:space="preserve">Pimiento verde </t>
  </si>
  <si>
    <t>kg</t>
  </si>
  <si>
    <t>Pepino</t>
  </si>
  <si>
    <t xml:space="preserve">Berenjena </t>
  </si>
  <si>
    <t>Zanahoria</t>
  </si>
  <si>
    <t>manojo 500grs</t>
  </si>
  <si>
    <t>Lechuga maravilla</t>
  </si>
  <si>
    <t>Ud.</t>
  </si>
  <si>
    <t>Tomate pera</t>
  </si>
  <si>
    <t>Tomate redondo</t>
  </si>
  <si>
    <t>Tomate rosa</t>
  </si>
  <si>
    <t>TOTAL HERMISENDA HUERTA NATURAL</t>
  </si>
  <si>
    <t>HUERTA LUNERA</t>
  </si>
  <si>
    <t>Cebolla blanca fresca</t>
  </si>
  <si>
    <t>Manojo 750 gr</t>
  </si>
  <si>
    <t>Patata blanca</t>
  </si>
  <si>
    <t>Patata roja</t>
  </si>
  <si>
    <t>Garbanzo blanco lechoso</t>
  </si>
  <si>
    <t>Garbanzo cocido al natural</t>
  </si>
  <si>
    <t>690 gr</t>
  </si>
  <si>
    <t>345 gr</t>
  </si>
  <si>
    <t>Jugo embotellado de Aloe Vera</t>
  </si>
  <si>
    <t>1litro</t>
  </si>
  <si>
    <t>1/2 litro</t>
  </si>
  <si>
    <t>TOTAL HUERTA LUNERA</t>
  </si>
  <si>
    <t>SUBBÉTICA ECOLÓGICA</t>
  </si>
  <si>
    <t>Lechuga romana</t>
  </si>
  <si>
    <t>Acelga de hoja</t>
  </si>
  <si>
    <t>Ajo blanco</t>
  </si>
  <si>
    <t>Remolacha</t>
  </si>
  <si>
    <t>Calabacín blanco</t>
  </si>
  <si>
    <t>Calabacín verde</t>
  </si>
  <si>
    <t>Tomate cherry</t>
  </si>
  <si>
    <t>tarrina de 500 grs</t>
  </si>
  <si>
    <t>Col blanca</t>
  </si>
  <si>
    <t>ud. (precio por kilo)</t>
  </si>
  <si>
    <t>Col lombarda</t>
  </si>
  <si>
    <t>Melón cantalupo</t>
  </si>
  <si>
    <t>Perejil rizado gigante</t>
  </si>
  <si>
    <t>100 grs</t>
  </si>
  <si>
    <t>Queso de leche cruda de cabra Eco. Cuña al vacío con aceite o sin aceite</t>
  </si>
  <si>
    <t>cuña 500gr</t>
  </si>
  <si>
    <t>TOTAL SUBBÉTICA ECOLÓGICA</t>
  </si>
  <si>
    <t>QUESERÍA COMOCABRAS</t>
  </si>
  <si>
    <t>Caprichos</t>
  </si>
  <si>
    <t>Caja 2 unds.</t>
  </si>
  <si>
    <t>Caja 3 unds.</t>
  </si>
  <si>
    <t>Caja 6 unds.</t>
  </si>
  <si>
    <t>Caja 12 unds.</t>
  </si>
  <si>
    <t>Nero di capra</t>
  </si>
  <si>
    <t>Und.</t>
  </si>
  <si>
    <t>Cantaluz</t>
  </si>
  <si>
    <t>Jano Pequeño</t>
  </si>
  <si>
    <t>Violetta</t>
  </si>
  <si>
    <t>kg. (indica en Kg la cantidad que quieres: 0,25kg…)</t>
  </si>
  <si>
    <t>Yogur natural de cabra</t>
  </si>
  <si>
    <t>250grs (con retorno de envase)</t>
  </si>
  <si>
    <t>750grs (con retorno de envase)</t>
  </si>
  <si>
    <t>TOTAL QUESERÍA COMOCABRAS</t>
  </si>
  <si>
    <t>VERDEMIEL</t>
  </si>
  <si>
    <t>Miel Cruda Ecológica Azahar</t>
  </si>
  <si>
    <t>375 gr</t>
  </si>
  <si>
    <t>Miel Cruda ecológica de Lavanda silvestre (Cantueso)</t>
  </si>
  <si>
    <t>Miel Cruda Ecológica Flores y Romero</t>
  </si>
  <si>
    <t>Miel Cruda ecológica Mielato de encina</t>
  </si>
  <si>
    <t>Polen seco Ecológico de abeja</t>
  </si>
  <si>
    <t>162 gr</t>
  </si>
  <si>
    <t>800 gr</t>
  </si>
  <si>
    <t>Miel Cruda Ecológica  Azahar</t>
  </si>
  <si>
    <r>
      <rPr>
        <sz val="11"/>
        <color indexed="8"/>
        <rFont val="Arial"/>
        <family val="2"/>
      </rPr>
      <t>800 gr</t>
    </r>
    <r>
      <rPr>
        <sz val="11"/>
        <color indexed="16"/>
        <rFont val="Arial"/>
        <family val="2"/>
      </rPr>
      <t xml:space="preserve"> </t>
    </r>
  </si>
  <si>
    <t>Miel Cruda Local de Sierra Morena Colmenares en conversión a ecológico</t>
  </si>
  <si>
    <t>1Kg</t>
  </si>
  <si>
    <t>TOTAL VERDEMIEL</t>
  </si>
  <si>
    <t>NUECES ÍBERAS</t>
  </si>
  <si>
    <t xml:space="preserve">Nueces  </t>
  </si>
  <si>
    <t>125gr</t>
  </si>
  <si>
    <t>340gr</t>
  </si>
  <si>
    <t>TOTAL NUECES IBERAS</t>
  </si>
  <si>
    <t>IMPORTE PRODUCTORAS/ES LOCALES</t>
  </si>
  <si>
    <t>IMPORTE PRODUCTOS TEJEDORA (ver Hoja de pedidos Tejedora)</t>
  </si>
  <si>
    <t>IMPORTE SI HAS PEDIDO QUE TE LO LLEVEMOS A CASA</t>
  </si>
  <si>
    <t xml:space="preserve">TOTAL </t>
  </si>
  <si>
    <r>
      <rPr>
        <b/>
        <sz val="11"/>
        <color indexed="9"/>
        <rFont val="Arial"/>
        <family val="2"/>
      </rPr>
      <t xml:space="preserve">MERCAO SOCIAL LA TEJEDORA </t>
    </r>
    <r>
      <rPr>
        <b/>
        <sz val="11"/>
        <color indexed="47"/>
        <rFont val="Arial"/>
        <family val="2"/>
      </rPr>
      <t>(https://www.latejedora.org/)</t>
    </r>
  </si>
  <si>
    <t>LICORES, VINOS Y CERVEZAS</t>
  </si>
  <si>
    <t>Empresa</t>
  </si>
  <si>
    <t>Formato</t>
  </si>
  <si>
    <t>Ron 3 años Cubay</t>
  </si>
  <si>
    <t>Transformando SCA</t>
  </si>
  <si>
    <t>Ron 7 años Cubay</t>
  </si>
  <si>
    <t>Ron 12 años Guerrillero/Bajacú con caja</t>
  </si>
  <si>
    <t>Ron miel Guerrillero/Bajacú</t>
  </si>
  <si>
    <t>Miniatura Bajacú Miel</t>
  </si>
  <si>
    <t>Miniatura Bajacú 7 años</t>
  </si>
  <si>
    <t>Pacharán andaluz Rambuti (Sierra Nevada)</t>
  </si>
  <si>
    <t>Vino tinto Egiarte joven</t>
  </si>
  <si>
    <t>Bodegas Lazaun</t>
  </si>
  <si>
    <t>Vino tinto Egiarte crianza</t>
  </si>
  <si>
    <t>Vino tinto Lezaun 0 sulfitos</t>
  </si>
  <si>
    <t>NO DISPONIBLE</t>
  </si>
  <si>
    <t>Vino eco blanco Yuntero</t>
  </si>
  <si>
    <t>Vino eco tinto Yuntero</t>
  </si>
  <si>
    <t>Cerveza Bandolera (Sierra morena, verano – tipo radler-  jauja, ronda y coffe porter)</t>
  </si>
  <si>
    <t>Cervezas especiales IPA Verea Marzen</t>
  </si>
  <si>
    <t>Cerveza 1917</t>
  </si>
  <si>
    <t>Vino Rosado</t>
  </si>
  <si>
    <t>Cooperativa la Unión</t>
  </si>
  <si>
    <t>Vino fino tres palacios</t>
  </si>
  <si>
    <t>Vino tinaja</t>
  </si>
  <si>
    <t>Vino tinto joven</t>
  </si>
  <si>
    <t>Vino tinto roble</t>
  </si>
  <si>
    <t>Vino Algarabia</t>
  </si>
  <si>
    <t>Box fino tres palacios 5 litros</t>
  </si>
  <si>
    <t>Box tinaja 5 litros</t>
  </si>
  <si>
    <t>Box vermut 3 litros</t>
  </si>
  <si>
    <t>Bodegas Robles</t>
  </si>
  <si>
    <t>BEBIDAS NO ALCOHOLICAS</t>
  </si>
  <si>
    <t>Zumos 1 litro (naranja, melocotón, pera, uva roja, piña)</t>
  </si>
  <si>
    <t>Bioandalus</t>
  </si>
  <si>
    <t>720 ml</t>
  </si>
  <si>
    <t>Cerveza Folk sin alcohol</t>
  </si>
  <si>
    <t>Cervezas Folks (Aracena-Huelva)</t>
  </si>
  <si>
    <t>Tercio</t>
  </si>
  <si>
    <t>Leche vaca Buen Pastor semi 1 litro</t>
  </si>
  <si>
    <t>Gumendi</t>
  </si>
  <si>
    <t>1 litro</t>
  </si>
  <si>
    <t>Leche vaca Buen Pastor</t>
  </si>
  <si>
    <t>1 L</t>
  </si>
  <si>
    <t>Bebida de avena</t>
  </si>
  <si>
    <t>Naturver</t>
  </si>
  <si>
    <t>Bebida soja</t>
  </si>
  <si>
    <t>Horchata de chufa</t>
  </si>
  <si>
    <t>Amandín</t>
  </si>
  <si>
    <t>Refresco de limón (lata) bio y CJ</t>
  </si>
  <si>
    <t>IO</t>
  </si>
  <si>
    <t>Lata</t>
  </si>
  <si>
    <t>ACEITES Y VINAGRES</t>
  </si>
  <si>
    <t>Aceite Hacienda Real 1 litro</t>
  </si>
  <si>
    <t>Oleoandalucia</t>
  </si>
  <si>
    <t>Aceite Marinaleda 5 litros</t>
  </si>
  <si>
    <t>Marinaleda</t>
  </si>
  <si>
    <t>5 L</t>
  </si>
  <si>
    <t>Aceite Enclave de oliva 1 litro</t>
  </si>
  <si>
    <t>Enclave de oliva</t>
  </si>
  <si>
    <t>Aceite Enclave de oliva 2 litros</t>
  </si>
  <si>
    <t>2 L</t>
  </si>
  <si>
    <t>Aceite Enclave de oliva 5 litros</t>
  </si>
  <si>
    <t>Vinagre 50 cl (vinagre reserva botella cristal) ECOLÓGICO</t>
  </si>
  <si>
    <t>500 ml</t>
  </si>
  <si>
    <t>Vinagre garrafa 2 litros</t>
  </si>
  <si>
    <t>La Unión</t>
  </si>
  <si>
    <t>CONSERVAS</t>
  </si>
  <si>
    <t>Tomate frito</t>
  </si>
  <si>
    <t>Subbética Ecológica</t>
  </si>
  <si>
    <t>330 gr neto</t>
  </si>
  <si>
    <t>Pisto</t>
  </si>
  <si>
    <t>300gr neto</t>
  </si>
  <si>
    <t>Habas marinaleda</t>
  </si>
  <si>
    <t>305 gr neto</t>
  </si>
  <si>
    <t>Ensalada pimientos y cebolla</t>
  </si>
  <si>
    <t>Alcachofas aceite marinaleda</t>
  </si>
  <si>
    <t>380 gr neto</t>
  </si>
  <si>
    <t>Alcachofas marinadas marinaleda</t>
  </si>
  <si>
    <t>Alcachofas al natural grandes</t>
  </si>
  <si>
    <t>Pimiento piquillo cristal tiras</t>
  </si>
  <si>
    <t>Pimiento piquillo cristal enteros</t>
  </si>
  <si>
    <t>Brócoli</t>
  </si>
  <si>
    <t>Chucrut</t>
  </si>
  <si>
    <t>Natursoy</t>
  </si>
  <si>
    <t>360 gr</t>
  </si>
  <si>
    <t>Cardos</t>
  </si>
  <si>
    <t>Pedro Luis</t>
  </si>
  <si>
    <t>Guisantes</t>
  </si>
  <si>
    <t>370 ml</t>
  </si>
  <si>
    <t>MaÍz</t>
  </si>
  <si>
    <t>250 ml</t>
  </si>
  <si>
    <t>Champiñones</t>
  </si>
  <si>
    <t>Judía verde</t>
  </si>
  <si>
    <t>Tomate natural triturado</t>
  </si>
  <si>
    <t>Tomate natural entero</t>
  </si>
  <si>
    <t>Despensa La nuestra</t>
  </si>
  <si>
    <t>Ketchup</t>
  </si>
  <si>
    <t>300grs</t>
  </si>
  <si>
    <t>Atún al natural</t>
  </si>
  <si>
    <t>Pandomar</t>
  </si>
  <si>
    <t>Atun en aceite</t>
  </si>
  <si>
    <t>Caballas (todos los tipos)</t>
  </si>
  <si>
    <t>Mejillones en escabeche</t>
  </si>
  <si>
    <t>Sardinillas en aceite</t>
  </si>
  <si>
    <t>Tentáculos calamar aceite</t>
  </si>
  <si>
    <t>Paté atún, caballa y sardina</t>
  </si>
  <si>
    <t>Paté de mejillones</t>
  </si>
  <si>
    <t>Paté aceitunas y pimientos</t>
  </si>
  <si>
    <t>130gr</t>
  </si>
  <si>
    <t>Paté aceitunas y alcachofas</t>
  </si>
  <si>
    <t>Paté de aceitunas negras y  berenjenas</t>
  </si>
  <si>
    <t>Paté aceitunas y tomate seco</t>
  </si>
  <si>
    <t>Untable de tomate seco y setas ECO</t>
  </si>
  <si>
    <t>Paté ibérico maderuelo pedro gil</t>
  </si>
  <si>
    <t>Paté finca montefrio (jamón, finas hierbas, clásico y pimienta blanca)</t>
  </si>
  <si>
    <t>Finca Montefrio</t>
  </si>
  <si>
    <t>CAFÉS</t>
  </si>
  <si>
    <t>Café Espanica Nicaragua BIO</t>
  </si>
  <si>
    <t>Mundo Solidario</t>
  </si>
  <si>
    <t>250 gr</t>
  </si>
  <si>
    <t>Café La Cesta Sostenible Ecuador</t>
  </si>
  <si>
    <t>Café eco mujeres IO</t>
  </si>
  <si>
    <t>Café en grano 1 kg</t>
  </si>
  <si>
    <t>1 kg</t>
  </si>
  <si>
    <t>Café descafeinado bio</t>
  </si>
  <si>
    <t>Café soluble bio comercio justo</t>
  </si>
  <si>
    <t>100gr</t>
  </si>
  <si>
    <t>Café cuba molido</t>
  </si>
  <si>
    <t>Café cuba grano</t>
  </si>
  <si>
    <t>Café méxico bio cj</t>
  </si>
  <si>
    <t>FRESCOS (HUEVOS LÁCTEOS OTROS)</t>
  </si>
  <si>
    <t>Docena huevos</t>
  </si>
  <si>
    <t>Ecológica Pedroches</t>
  </si>
  <si>
    <t>Posibilidad de 1/2 Docena (1 o 0,5)</t>
  </si>
  <si>
    <t>Mantequilla sin sal</t>
  </si>
  <si>
    <t>Casa Xanceda</t>
  </si>
  <si>
    <t>180gr.</t>
  </si>
  <si>
    <t>Yogur vaca El cantero de letur</t>
  </si>
  <si>
    <t>420 gr</t>
  </si>
  <si>
    <t>Yogur vaca 0% ECL</t>
  </si>
  <si>
    <t>Kefir cabra ECL</t>
  </si>
  <si>
    <t>Yogur de cabra ECL</t>
  </si>
  <si>
    <t>Yogur griego (pack de 2) ECL</t>
  </si>
  <si>
    <t>Lomo rojo (de bellota, ibérico y ecológico)</t>
  </si>
  <si>
    <t>200-400gr (según peso)</t>
  </si>
  <si>
    <t>64,69 eur/kg</t>
  </si>
  <si>
    <t>Piezas entre 12-25 euros</t>
  </si>
  <si>
    <t>Salchichón (bellota, ibérico y ecológico</t>
  </si>
  <si>
    <t>150-250 gr (según peso)</t>
  </si>
  <si>
    <t>33,76 eur/kg</t>
  </si>
  <si>
    <t>Piezas entre 5-8 euros</t>
  </si>
  <si>
    <t>Chorizo (bellota, ibérico y ecológico)</t>
  </si>
  <si>
    <t>31,25 eur/kg</t>
  </si>
  <si>
    <t>Jamon paleta cortada a cuchillo</t>
  </si>
  <si>
    <t>Las Marianas SCA</t>
  </si>
  <si>
    <t>100gr. (sobre al vacío)</t>
  </si>
  <si>
    <t>Morcón</t>
  </si>
  <si>
    <t>500-800gr (según peso)</t>
  </si>
  <si>
    <t>12,6 eur/kg</t>
  </si>
  <si>
    <t>Piezas entre 8-10 euros</t>
  </si>
  <si>
    <t>Fuet</t>
  </si>
  <si>
    <t>200-300 gr(según peso)</t>
  </si>
  <si>
    <t>Piezas entre 2-3 euros</t>
  </si>
  <si>
    <t>CHOCOLATES Y CACAOS</t>
  </si>
  <si>
    <t>Chocolate negro 85%</t>
  </si>
  <si>
    <t>Equimercado</t>
  </si>
  <si>
    <t>80 gr</t>
  </si>
  <si>
    <t>Chocolate negro 100%</t>
  </si>
  <si>
    <t>Chocolate negro, con leche, blanco LCS</t>
  </si>
  <si>
    <t>kaoka naranja y kaoka con  sal</t>
  </si>
  <si>
    <t>100 gr</t>
  </si>
  <si>
    <t>Chocolate con leche sin azúcar</t>
  </si>
  <si>
    <t>kaoka avellanas y frambuenas</t>
  </si>
  <si>
    <t>Chocolate menta</t>
  </si>
  <si>
    <t>Chocolate naranja y pimienta</t>
  </si>
  <si>
    <t>Chocolate almendra y limón</t>
  </si>
  <si>
    <t>Cacao soluble Perucao 400gr</t>
  </si>
  <si>
    <t>400 gr</t>
  </si>
  <si>
    <t>Perucao Grande (cacao soluble) 800 gr</t>
  </si>
  <si>
    <t>Cacao puro 500gr</t>
  </si>
  <si>
    <t>Alternativa 3</t>
  </si>
  <si>
    <t>500 gr</t>
  </si>
  <si>
    <t>Cacao puro 150 gr</t>
  </si>
  <si>
    <t>150 gr</t>
  </si>
  <si>
    <t>Minigotas de chocolate</t>
  </si>
  <si>
    <t>Chocolate a la taza</t>
  </si>
  <si>
    <t>Cacao instantáneo 750 gr</t>
  </si>
  <si>
    <t>750 gr</t>
  </si>
  <si>
    <t>Cacao instantáneo 250 gr</t>
  </si>
  <si>
    <t>Crema de avellanas y chocolate Equobonita</t>
  </si>
  <si>
    <t>Xarxa de Consum 
Solidari</t>
  </si>
  <si>
    <t>GALLETAS</t>
  </si>
  <si>
    <t>Galletas integrales de avena</t>
  </si>
  <si>
    <t>Galletas integrales de avena y chocolate</t>
  </si>
  <si>
    <t>Galletas quinoa canela y limón</t>
  </si>
  <si>
    <t>125 gr</t>
  </si>
  <si>
    <t>Galletas quinoa naranja y vainilla, galletas quinoa y jengibre</t>
  </si>
  <si>
    <t>Galletas speculoos</t>
  </si>
  <si>
    <t>225 gr</t>
  </si>
  <si>
    <t>Galletas miel azúcar</t>
  </si>
  <si>
    <t>300 gr</t>
  </si>
  <si>
    <t>Galletas cacao anacardos</t>
  </si>
  <si>
    <t>Barrita avellanas y cacao</t>
  </si>
  <si>
    <t>SNACKS y FRUTOS SECOS</t>
  </si>
  <si>
    <t>Almendras con piel 250 gr</t>
  </si>
  <si>
    <t>Bioles</t>
  </si>
  <si>
    <t>Tomate seco</t>
  </si>
  <si>
    <t>Dátiles con hueso 250 gr</t>
  </si>
  <si>
    <t>Anacardos 250 gr</t>
  </si>
  <si>
    <t>Higos secos250 gr</t>
  </si>
  <si>
    <t>Pasas 250 gr</t>
  </si>
  <si>
    <t>Palomitas de maiz microondas</t>
  </si>
  <si>
    <t>Patatas fritas Añavieja (bolsa)</t>
  </si>
  <si>
    <t>Barritas sésamo</t>
  </si>
  <si>
    <t>Tortitas arroz 200gr</t>
  </si>
  <si>
    <t>Biocop</t>
  </si>
  <si>
    <t>Tortitas maíz</t>
  </si>
  <si>
    <t>Tortitas arroz chocolate</t>
  </si>
  <si>
    <t>Gustanitos Smilitos</t>
  </si>
  <si>
    <t>Bananitas saladas</t>
  </si>
  <si>
    <t>Chips maíz</t>
  </si>
  <si>
    <t>PASTA 500gr</t>
  </si>
  <si>
    <t>Maccheroni</t>
  </si>
  <si>
    <t>Pasta Spiga Negra - 100% andaluza, eco y artesana</t>
  </si>
  <si>
    <t>bolsa de 400gr</t>
  </si>
  <si>
    <t>Rigatoni integral orígenes</t>
  </si>
  <si>
    <t>Spaghetti simple</t>
  </si>
  <si>
    <t>Tagliatelle integral Orígenes</t>
  </si>
  <si>
    <t>Bolsa 250gr</t>
  </si>
  <si>
    <t>Fusilli pimentón</t>
  </si>
  <si>
    <t>Espaguettis blancos</t>
  </si>
  <si>
    <t>Espaguettis integrales</t>
  </si>
  <si>
    <t>Fideos 500 gr</t>
  </si>
  <si>
    <t>Macarrones blancos</t>
  </si>
  <si>
    <t>Macarrones integrales</t>
  </si>
  <si>
    <t>CEREALES, SEMILLAS Y DERIVADOS</t>
  </si>
  <si>
    <t>Copos avena finos</t>
  </si>
  <si>
    <t>Tahin tostado con sal</t>
  </si>
  <si>
    <t xml:space="preserve">Sésamo crudo </t>
  </si>
  <si>
    <t xml:space="preserve">Pipas </t>
  </si>
  <si>
    <t>CONDIMENTOS</t>
  </si>
  <si>
    <t>Sal gorda</t>
  </si>
  <si>
    <t>1 Kg</t>
  </si>
  <si>
    <t>Sal fina</t>
  </si>
  <si>
    <t>Pastillas de caldo vegetal/pollo</t>
  </si>
  <si>
    <t>Salsa de soja</t>
  </si>
  <si>
    <t>Leche de coco ecológica y comercio justo</t>
  </si>
  <si>
    <t>200 ml</t>
  </si>
  <si>
    <t>Ajo granulado</t>
  </si>
  <si>
    <t>bio</t>
  </si>
  <si>
    <t>Albahaca</t>
  </si>
  <si>
    <t>Pimienta negra grano</t>
  </si>
  <si>
    <t>Curry</t>
  </si>
  <si>
    <t>Cayena en polvo</t>
  </si>
  <si>
    <t>Orégano</t>
  </si>
  <si>
    <t>Canela rama</t>
  </si>
  <si>
    <t>Perejil</t>
  </si>
  <si>
    <t>Romero</t>
  </si>
  <si>
    <t>Clavo entero</t>
  </si>
  <si>
    <t>Tomillo</t>
  </si>
  <si>
    <t>Pimentón dulce</t>
  </si>
  <si>
    <t>Pimentón picante</t>
  </si>
  <si>
    <t>Jengibre molido</t>
  </si>
  <si>
    <t>Comino</t>
  </si>
  <si>
    <t>bio y Comercio Justo</t>
  </si>
  <si>
    <t>Cilantro</t>
  </si>
  <si>
    <t>Pimienta negra molida</t>
  </si>
  <si>
    <t>Chile</t>
  </si>
  <si>
    <t>Garam masala</t>
  </si>
  <si>
    <t>Cúrcuma</t>
  </si>
  <si>
    <t>Nuez moscada</t>
  </si>
  <si>
    <t>Canela molida</t>
  </si>
  <si>
    <t>AZÚCAR  Y GOLOSINAS</t>
  </si>
  <si>
    <t>Azúcar de caña integral/Panela BIO</t>
  </si>
  <si>
    <t>Azúcar de caña blanca sin refinar Bio</t>
  </si>
  <si>
    <t>Azúcar de caña vainilla reposteria</t>
  </si>
  <si>
    <t>75 gr</t>
  </si>
  <si>
    <t>Piruletas</t>
  </si>
  <si>
    <t>MERMELADAS Y DESAYUNOS</t>
  </si>
  <si>
    <t>Mermeladas (fresa, naranja, melocoton)</t>
  </si>
  <si>
    <t>275 ml</t>
  </si>
  <si>
    <t>TÉS</t>
  </si>
  <si>
    <t>Te negro frutas del bosque</t>
  </si>
  <si>
    <t>Té negro natural</t>
  </si>
  <si>
    <t>Té negro pakistaní</t>
  </si>
  <si>
    <t>Té verde natural gunpowder</t>
  </si>
  <si>
    <t>Té moruno</t>
  </si>
  <si>
    <t>Rooibos natural</t>
  </si>
  <si>
    <t>Rooibos canela naranjas</t>
  </si>
  <si>
    <t>Rooibos cacao y avellanas</t>
  </si>
  <si>
    <t>Rooibos El africano</t>
  </si>
  <si>
    <t>Té verde bolsitas</t>
  </si>
  <si>
    <t>Té earl grey bolsitas</t>
  </si>
  <si>
    <t>Manzanilla bolsitas</t>
  </si>
  <si>
    <t>Menta poleo bolsitas</t>
  </si>
  <si>
    <t>Té rooibos bolsitas</t>
  </si>
  <si>
    <t>LEGUMBRES, CEREALES Y ARROZ 500gr</t>
  </si>
  <si>
    <t>Arroz Jazmín Integral</t>
  </si>
  <si>
    <t>Arroz Redondo Blanco</t>
  </si>
  <si>
    <t>Arroz Redondo Integral</t>
  </si>
  <si>
    <t>Arroz basmati blanco</t>
  </si>
  <si>
    <t>Cuscus blanco</t>
  </si>
  <si>
    <t>Cuscus integral</t>
  </si>
  <si>
    <t>Quinoa 500 gr</t>
  </si>
  <si>
    <t>Alubia blanca Fair Trade</t>
  </si>
  <si>
    <t>Alubia negra Feir Trade</t>
  </si>
  <si>
    <t>Alubia adzuki</t>
  </si>
  <si>
    <t>Garbanzo Castellano</t>
  </si>
  <si>
    <t>Lenteja Pardina</t>
  </si>
  <si>
    <t>Garbanzos</t>
  </si>
  <si>
    <t>ADISMAR</t>
  </si>
  <si>
    <t>Chicharos</t>
  </si>
  <si>
    <t xml:space="preserve">Alubia blanca   </t>
  </si>
  <si>
    <t>Lentejas</t>
  </si>
  <si>
    <t>HARINAS 1 kg Y LEVADURA</t>
  </si>
  <si>
    <t>Harina trigo blanca</t>
  </si>
  <si>
    <t>Rincon del Segura</t>
  </si>
  <si>
    <t>Harina trigo integral</t>
  </si>
  <si>
    <t>Harina centeno blanca</t>
  </si>
  <si>
    <t>Harina centeno integral</t>
  </si>
  <si>
    <t>Harina espelta blanca</t>
  </si>
  <si>
    <t>Harina espelta integral</t>
  </si>
  <si>
    <t>Levadura polvo (bolsa 9 gr)</t>
  </si>
  <si>
    <t>9 grs.</t>
  </si>
  <si>
    <t>PANES Y DERIVADOS</t>
  </si>
  <si>
    <t>Snack espelta con cúrcuma y pipas de calabaza (palitos)</t>
  </si>
  <si>
    <t>Bases de pizzas (2 unidades)</t>
  </si>
  <si>
    <t>PANES, BOLLERÍA, PIZZA Y MOLLETES CUATROSOLES</t>
  </si>
  <si>
    <t>Formato de panes de CuatroSoles (marca X)=</t>
  </si>
  <si>
    <t>Molde</t>
  </si>
  <si>
    <t>Hogaza</t>
  </si>
  <si>
    <t>Redondo</t>
  </si>
  <si>
    <t>Trigo blanco</t>
  </si>
  <si>
    <t>CuatroSoles</t>
  </si>
  <si>
    <t>750 gr.</t>
  </si>
  <si>
    <t>Trigo integral 100%</t>
  </si>
  <si>
    <r>
      <rPr>
        <sz val="11"/>
        <color indexed="8"/>
        <rFont val="Arial"/>
        <family val="2"/>
      </rPr>
      <t>Fibra "DitetaF"</t>
    </r>
    <r>
      <rPr>
        <b/>
        <sz val="11"/>
        <color indexed="8"/>
        <rFont val="Arial"/>
        <family val="2"/>
      </rPr>
      <t xml:space="preserve"> </t>
    </r>
    <r>
      <rPr>
        <sz val="11"/>
        <color indexed="8"/>
        <rFont val="Arial"/>
        <family val="2"/>
      </rPr>
      <t>Trigo, Trigo Integral y centeno integral</t>
    </r>
  </si>
  <si>
    <t>Multicereales con semillas</t>
  </si>
  <si>
    <t>Centeno Blanco (masa madre centeno integral)</t>
  </si>
  <si>
    <t>Centeno 100% integral (sin trigo)</t>
  </si>
  <si>
    <t>Espelta blanco (sin trigo)</t>
  </si>
  <si>
    <t>Espelta integral (sin trigo)</t>
  </si>
  <si>
    <t>Maíz (sin gluten)</t>
  </si>
  <si>
    <t>600 gr.</t>
  </si>
  <si>
    <t>Multicereales con semillas sin gluten</t>
  </si>
  <si>
    <t>Sarraceno 100 % sin gluten</t>
  </si>
  <si>
    <t>Sarraceno 100 % sin gluten sin levadura</t>
  </si>
  <si>
    <t>Sarraceno 100 % con semillas sin gluten</t>
  </si>
  <si>
    <t>Bizcocho Integral Espelta con Manzana y Canela</t>
  </si>
  <si>
    <t>380 gr.</t>
  </si>
  <si>
    <t>Bizcocho centeno integral: algarroba, arándanos, chocolate sin azúcar</t>
  </si>
  <si>
    <t>400 gr.</t>
  </si>
  <si>
    <t>Bizcocho sarraceno y algarroba sin gluten</t>
  </si>
  <si>
    <t>Bizcocho enriquecido- sarraceno sin gluten</t>
  </si>
  <si>
    <t>Bizcocho Vegano Sarraceno y algarroba sin gluten</t>
  </si>
  <si>
    <t>Magdalenas espelta integral con canela</t>
  </si>
  <si>
    <t>6 Uds.</t>
  </si>
  <si>
    <t>Magdalenas zanahoria y chocolate (trigo)</t>
  </si>
  <si>
    <t>Magdalenas sarraceno sin gluten</t>
  </si>
  <si>
    <t>Base pizza eco centeno integral</t>
  </si>
  <si>
    <t>2 x 200 gr.</t>
  </si>
  <si>
    <t>Base pizza eco espelta integral</t>
  </si>
  <si>
    <t>3 x 200 gr.</t>
  </si>
  <si>
    <t>Base pizza sarraceno 100% sin gluten</t>
  </si>
  <si>
    <t>4 x 200 gr.</t>
  </si>
  <si>
    <t>Molletes eco trigo blanco</t>
  </si>
  <si>
    <t>4 x 120 gr.</t>
  </si>
  <si>
    <t>Molletes eco espelta blanca</t>
  </si>
  <si>
    <t>POTITOS</t>
  </si>
  <si>
    <t>Tarrito de Pollo con Arroz ecológico 230g</t>
  </si>
  <si>
    <t>Smileat</t>
  </si>
  <si>
    <t>230 gr</t>
  </si>
  <si>
    <t>Tarrito de Verduras variadas ecológico 230g</t>
  </si>
  <si>
    <t>Tarrito de Verduras con Merluza ecológico 230g</t>
  </si>
  <si>
    <t>Tarrito de guisito de alubias</t>
  </si>
  <si>
    <t>Tarrito de Calabaza y Calabacín ecológico 230g</t>
  </si>
  <si>
    <t>Tarrito de Pavo con verduras 230g</t>
  </si>
  <si>
    <t>Tarrito de Ternera con verduras 230g</t>
  </si>
  <si>
    <t>Tarrito verduras y  quinoa  230g</t>
  </si>
  <si>
    <t>Tarrito brócoli 230 gr</t>
  </si>
  <si>
    <t>HIGIENE HOGAR</t>
  </si>
  <si>
    <t>Fregasuelos</t>
  </si>
  <si>
    <t>Detergente lavadora bote</t>
  </si>
  <si>
    <t>Bolsas basura</t>
  </si>
  <si>
    <t>Jabon natural polvo</t>
  </si>
  <si>
    <t>Jabon natural pastilla</t>
  </si>
  <si>
    <t>Lavavajillas mano limon</t>
  </si>
  <si>
    <t>Limpia WC Ecover</t>
  </si>
  <si>
    <t>Lavavajillas mano  1 litro</t>
  </si>
  <si>
    <t>Suavizante</t>
  </si>
  <si>
    <t>Pastillas lavavajillas máquina</t>
  </si>
  <si>
    <t>Estropajos vegetales (2 unidades)</t>
  </si>
  <si>
    <t>Papel higienico ECODOO 4 = 12 rollos</t>
  </si>
  <si>
    <t>Papel cocina ECODOO 2 = 4 rollos</t>
  </si>
  <si>
    <t>COSMÉTICA E HIGIENE PERSONAL</t>
  </si>
  <si>
    <t>Desodorante alumbre sin olor</t>
  </si>
  <si>
    <t>Jaima Alkauzar</t>
  </si>
  <si>
    <t>Jabones (taco) chocolate, arcilla, marino, azufre, naranja, aloe vera</t>
  </si>
  <si>
    <t>Gel cuerpo aloe vera (bote grande)</t>
  </si>
  <si>
    <t>Copa Menstrual</t>
  </si>
  <si>
    <t>Naturcup</t>
  </si>
  <si>
    <t>Tallas 1 y 2</t>
  </si>
  <si>
    <t>Manteca de Karité</t>
  </si>
  <si>
    <t>110 ml</t>
  </si>
  <si>
    <t>Champú árbol de té</t>
  </si>
  <si>
    <t>300 ml</t>
  </si>
  <si>
    <t>Gel rosa mosqueta</t>
  </si>
  <si>
    <t>Esponja marina</t>
  </si>
  <si>
    <t>Lufa</t>
  </si>
  <si>
    <t>LRN</t>
  </si>
  <si>
    <t>Mascarilla reparadora aceite coco, argan y karité</t>
  </si>
  <si>
    <t>Lubricante</t>
  </si>
  <si>
    <t>Bastoncillos</t>
  </si>
  <si>
    <t>Cepillo dientes bambú adulto</t>
  </si>
  <si>
    <t>Cepillo dientes bambú niñx</t>
  </si>
  <si>
    <t>Pasta de dientes niñxs/adultxs bio Urterkram bio</t>
  </si>
  <si>
    <t>Leche corporal Avena</t>
  </si>
  <si>
    <t>La Biznaguera</t>
  </si>
  <si>
    <t>Leche corporal Almendras dulces</t>
  </si>
  <si>
    <t>Crema hidratante manos avellana y mejorana</t>
  </si>
  <si>
    <t>Bálsamo reparador caléndula y miel</t>
  </si>
  <si>
    <t>Aceite facial equilibrante</t>
  </si>
  <si>
    <t>Crema facial albaricoque</t>
  </si>
  <si>
    <t>Crema facial comino negro</t>
  </si>
  <si>
    <t>Crema facial avena</t>
  </si>
  <si>
    <t>Crema facial antioxidante</t>
  </si>
  <si>
    <t>Bálsamo labial karité 5ml</t>
  </si>
  <si>
    <t>Bálsamo labial avellana 5ml</t>
  </si>
  <si>
    <t>Bálsamo labial caléndula 5ml</t>
  </si>
  <si>
    <t>Gel de baño avena</t>
  </si>
  <si>
    <t>Pasta de dientes hierbabuena</t>
  </si>
  <si>
    <t>Pasta de dientes salvia</t>
  </si>
  <si>
    <t>Desodorante salvia crema</t>
  </si>
  <si>
    <t>Desodorante laurel crema</t>
  </si>
  <si>
    <t>Jabón karité y carbón activado</t>
  </si>
  <si>
    <t>Jabón lavanda</t>
  </si>
  <si>
    <t>Jabón salvia y romero</t>
  </si>
  <si>
    <t>Jabón naranja y canela</t>
  </si>
  <si>
    <t>Jabón mejorana</t>
  </si>
  <si>
    <t>Perfume sólido nazarí</t>
  </si>
  <si>
    <t>Perfume sólido alhucema</t>
  </si>
  <si>
    <t>Perfume sólido bereber</t>
  </si>
  <si>
    <t>Agua fresca tafsut</t>
  </si>
  <si>
    <t>Gel-Champú mandarina</t>
  </si>
  <si>
    <t>Avena coloidal triple uso</t>
  </si>
  <si>
    <t>Bálsamo culito sano</t>
  </si>
  <si>
    <t>Leche corporal caléndula y albaricoque</t>
  </si>
  <si>
    <t>Aceite baño nutritivo</t>
  </si>
  <si>
    <t>Aceite dulces sueños</t>
  </si>
  <si>
    <t>Champú herbal</t>
  </si>
  <si>
    <t>Champú avena</t>
  </si>
  <si>
    <t>Aceite capilar argán</t>
  </si>
  <si>
    <t>Gel de peinado revitalizante</t>
  </si>
  <si>
    <t>Champú sólido ortiga blanca y arcilla</t>
  </si>
  <si>
    <t>Champú sólido avena y manzanilla</t>
  </si>
  <si>
    <t>TOTAL PRODUCTOS TEJEDORA</t>
  </si>
</sst>
</file>

<file path=xl/styles.xml><?xml version="1.0" encoding="utf-8"?>
<styleSheet xmlns="http://schemas.openxmlformats.org/spreadsheetml/2006/main">
  <numFmts count="3">
    <numFmt numFmtId="164" formatCode="General"/>
    <numFmt numFmtId="165" formatCode="#,##0.00\ [$€-C0A];[RED]\-#,##0.00\ [$€-C0A]"/>
    <numFmt numFmtId="166" formatCode="0.00"/>
  </numFmts>
  <fonts count="16">
    <font>
      <sz val="11"/>
      <color indexed="8"/>
      <name val="Arial"/>
      <family val="2"/>
    </font>
    <font>
      <sz val="10"/>
      <name val="Arial"/>
      <family val="0"/>
    </font>
    <font>
      <b/>
      <i/>
      <u val="single"/>
      <sz val="11"/>
      <color indexed="8"/>
      <name val="Arial"/>
      <family val="2"/>
    </font>
    <font>
      <b/>
      <i/>
      <sz val="16"/>
      <color indexed="8"/>
      <name val="Arial"/>
      <family val="2"/>
    </font>
    <font>
      <u val="single"/>
      <sz val="11"/>
      <color indexed="12"/>
      <name val="Arial"/>
      <family val="2"/>
    </font>
    <font>
      <b/>
      <sz val="12"/>
      <color indexed="8"/>
      <name val="Arial"/>
      <family val="2"/>
    </font>
    <font>
      <b/>
      <sz val="11"/>
      <color indexed="8"/>
      <name val="Arial"/>
      <family val="2"/>
    </font>
    <font>
      <sz val="11"/>
      <color indexed="37"/>
      <name val="Arial"/>
      <family val="2"/>
    </font>
    <font>
      <b/>
      <sz val="11"/>
      <color indexed="37"/>
      <name val="Arial"/>
      <family val="2"/>
    </font>
    <font>
      <b/>
      <sz val="11"/>
      <color indexed="9"/>
      <name val="Arial"/>
      <family val="2"/>
    </font>
    <font>
      <u val="single"/>
      <sz val="11"/>
      <color indexed="9"/>
      <name val="Arial"/>
      <family val="2"/>
    </font>
    <font>
      <sz val="11"/>
      <color indexed="16"/>
      <name val="Arial"/>
      <family val="2"/>
    </font>
    <font>
      <b/>
      <sz val="11"/>
      <color indexed="47"/>
      <name val="Arial"/>
      <family val="2"/>
    </font>
    <font>
      <sz val="11"/>
      <color indexed="25"/>
      <name val="Arial"/>
      <family val="2"/>
    </font>
    <font>
      <sz val="11"/>
      <name val="Arial"/>
      <family val="2"/>
    </font>
    <font>
      <sz val="11"/>
      <color indexed="10"/>
      <name val="Arial"/>
      <family val="2"/>
    </font>
  </fonts>
  <fills count="22">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62"/>
        <bgColor indexed="64"/>
      </patternFill>
    </fill>
    <fill>
      <patternFill patternType="solid">
        <fgColor indexed="44"/>
        <bgColor indexed="64"/>
      </patternFill>
    </fill>
    <fill>
      <patternFill patternType="solid">
        <fgColor indexed="42"/>
        <bgColor indexed="64"/>
      </patternFill>
    </fill>
    <fill>
      <patternFill patternType="solid">
        <fgColor indexed="54"/>
        <bgColor indexed="64"/>
      </patternFill>
    </fill>
    <fill>
      <patternFill patternType="solid">
        <fgColor indexed="24"/>
        <bgColor indexed="64"/>
      </patternFill>
    </fill>
    <fill>
      <patternFill patternType="solid">
        <fgColor indexed="17"/>
        <bgColor indexed="64"/>
      </patternFill>
    </fill>
    <fill>
      <patternFill patternType="solid">
        <fgColor indexed="50"/>
        <bgColor indexed="64"/>
      </patternFill>
    </fill>
    <fill>
      <patternFill patternType="solid">
        <fgColor indexed="57"/>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
      <patternFill patternType="solid">
        <fgColor indexed="1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s>
  <borders count="3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medium">
        <color indexed="8"/>
      </bottom>
    </border>
    <border>
      <left style="medium">
        <color indexed="8"/>
      </left>
      <right>
        <color indexed="63"/>
      </right>
      <top style="hair">
        <color indexed="8"/>
      </top>
      <bottom style="hair">
        <color indexed="8"/>
      </bottom>
    </border>
    <border>
      <left>
        <color indexed="63"/>
      </left>
      <right style="medium">
        <color indexed="8"/>
      </right>
      <top style="medium">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style="medium">
        <color indexed="8"/>
      </bottom>
    </border>
    <border>
      <left>
        <color indexed="63"/>
      </left>
      <right style="hair">
        <color indexed="8"/>
      </right>
      <top>
        <color indexed="63"/>
      </top>
      <bottom>
        <color indexed="63"/>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5" fontId="2" fillId="0" borderId="0" applyFill="0" applyBorder="0" applyAlignment="0" applyProtection="0"/>
    <xf numFmtId="164" fontId="3" fillId="0" borderId="0" applyNumberFormat="0" applyFill="0" applyBorder="0" applyProtection="0">
      <alignment horizontal="center"/>
    </xf>
    <xf numFmtId="164" fontId="3" fillId="0" borderId="0" applyNumberFormat="0" applyFill="0" applyBorder="0" applyProtection="0">
      <alignment horizontal="center" textRotation="90"/>
    </xf>
    <xf numFmtId="164" fontId="4" fillId="0" borderId="0" applyBorder="0" applyProtection="0">
      <alignment/>
    </xf>
  </cellStyleXfs>
  <cellXfs count="187">
    <xf numFmtId="164" fontId="0" fillId="0" borderId="0" xfId="0" applyAlignment="1">
      <alignment/>
    </xf>
    <xf numFmtId="164" fontId="0" fillId="2" borderId="0" xfId="0" applyNumberFormat="1" applyFill="1" applyAlignment="1">
      <alignment/>
    </xf>
    <xf numFmtId="164" fontId="0" fillId="0" borderId="0" xfId="0" applyNumberFormat="1" applyAlignment="1">
      <alignment/>
    </xf>
    <xf numFmtId="164" fontId="0" fillId="3" borderId="0" xfId="0" applyNumberFormat="1" applyFill="1" applyAlignment="1">
      <alignment/>
    </xf>
    <xf numFmtId="164" fontId="0" fillId="3" borderId="1" xfId="0" applyNumberFormat="1"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164" fontId="0" fillId="3" borderId="4" xfId="0" applyNumberFormat="1" applyFill="1" applyBorder="1" applyAlignment="1">
      <alignment/>
    </xf>
    <xf numFmtId="164" fontId="0" fillId="3" borderId="5" xfId="0" applyNumberFormat="1" applyFill="1" applyBorder="1" applyAlignment="1">
      <alignment/>
    </xf>
    <xf numFmtId="164" fontId="5" fillId="3" borderId="6" xfId="0" applyNumberFormat="1" applyFont="1" applyFill="1" applyBorder="1" applyAlignment="1">
      <alignment horizontal="justify" vertical="top" wrapText="1"/>
    </xf>
    <xf numFmtId="164" fontId="0" fillId="3" borderId="7" xfId="0" applyNumberFormat="1" applyFont="1" applyFill="1" applyBorder="1" applyAlignment="1">
      <alignment horizontal="left" vertical="center" wrapText="1"/>
    </xf>
    <xf numFmtId="164" fontId="6" fillId="3" borderId="8" xfId="0" applyNumberFormat="1" applyFont="1" applyFill="1" applyBorder="1" applyAlignment="1">
      <alignment horizontal="left" vertical="center"/>
    </xf>
    <xf numFmtId="164" fontId="0" fillId="3" borderId="6" xfId="0" applyNumberFormat="1" applyFont="1" applyFill="1" applyBorder="1" applyAlignment="1">
      <alignment horizontal="left" vertical="center" wrapText="1"/>
    </xf>
    <xf numFmtId="164" fontId="0" fillId="2" borderId="0" xfId="0" applyNumberFormat="1" applyFill="1" applyAlignment="1">
      <alignment vertical="center"/>
    </xf>
    <xf numFmtId="164" fontId="0" fillId="2" borderId="0" xfId="0" applyNumberFormat="1" applyFill="1" applyAlignment="1">
      <alignment vertical="center" wrapText="1"/>
    </xf>
    <xf numFmtId="164" fontId="0" fillId="4" borderId="0" xfId="0" applyNumberFormat="1" applyFill="1" applyAlignment="1">
      <alignment vertical="center" wrapText="1"/>
    </xf>
    <xf numFmtId="164" fontId="0" fillId="4" borderId="9" xfId="0" applyNumberFormat="1" applyFill="1" applyBorder="1" applyAlignment="1">
      <alignment/>
    </xf>
    <xf numFmtId="164" fontId="6" fillId="3" borderId="10" xfId="0" applyNumberFormat="1" applyFont="1" applyFill="1" applyBorder="1" applyAlignment="1">
      <alignment horizontal="center" vertical="center" wrapText="1"/>
    </xf>
    <xf numFmtId="164" fontId="0" fillId="4" borderId="0" xfId="0" applyNumberFormat="1" applyFill="1" applyAlignment="1">
      <alignment horizontal="center" vertical="center" wrapText="1"/>
    </xf>
    <xf numFmtId="164" fontId="0" fillId="4" borderId="11" xfId="0" applyNumberFormat="1" applyFill="1" applyBorder="1" applyAlignment="1">
      <alignment/>
    </xf>
    <xf numFmtId="164" fontId="6" fillId="3" borderId="12" xfId="0" applyNumberFormat="1" applyFont="1" applyFill="1" applyBorder="1" applyAlignment="1">
      <alignment horizontal="left" vertical="center" wrapText="1"/>
    </xf>
    <xf numFmtId="164" fontId="0" fillId="3" borderId="13" xfId="0" applyNumberFormat="1" applyFill="1" applyBorder="1" applyAlignment="1">
      <alignment/>
    </xf>
    <xf numFmtId="164" fontId="0" fillId="4" borderId="0" xfId="0" applyNumberFormat="1" applyFill="1" applyAlignment="1">
      <alignment horizontal="left" vertical="center"/>
    </xf>
    <xf numFmtId="164" fontId="6" fillId="3" borderId="14" xfId="0" applyNumberFormat="1" applyFont="1" applyFill="1" applyBorder="1" applyAlignment="1">
      <alignment horizontal="left" vertical="center" wrapText="1"/>
    </xf>
    <xf numFmtId="164" fontId="0" fillId="3" borderId="15" xfId="0" applyNumberFormat="1" applyFill="1" applyBorder="1" applyAlignment="1">
      <alignment/>
    </xf>
    <xf numFmtId="164" fontId="0" fillId="3" borderId="15" xfId="0" applyNumberFormat="1" applyFont="1" applyFill="1" applyBorder="1" applyAlignment="1">
      <alignment horizontal="left" vertical="center" wrapText="1"/>
    </xf>
    <xf numFmtId="164" fontId="0" fillId="4" borderId="0" xfId="0" applyNumberFormat="1" applyFill="1" applyAlignment="1">
      <alignment horizontal="left" vertical="center" wrapText="1"/>
    </xf>
    <xf numFmtId="164" fontId="0" fillId="3" borderId="16" xfId="0" applyNumberFormat="1" applyFont="1" applyFill="1" applyBorder="1" applyAlignment="1">
      <alignment horizontal="left" vertical="center" wrapText="1"/>
    </xf>
    <xf numFmtId="164" fontId="0" fillId="3" borderId="15" xfId="0" applyNumberFormat="1" applyFill="1" applyBorder="1" applyAlignment="1">
      <alignment vertical="center" wrapText="1"/>
    </xf>
    <xf numFmtId="164" fontId="6" fillId="3" borderId="17" xfId="0" applyNumberFormat="1" applyFont="1" applyFill="1" applyBorder="1" applyAlignment="1">
      <alignment horizontal="left" vertical="center" wrapText="1"/>
    </xf>
    <xf numFmtId="164" fontId="0" fillId="3" borderId="18" xfId="0" applyNumberFormat="1" applyFill="1" applyBorder="1" applyAlignment="1">
      <alignment/>
    </xf>
    <xf numFmtId="164" fontId="0" fillId="4" borderId="0" xfId="0" applyNumberFormat="1" applyFill="1" applyAlignment="1">
      <alignment vertical="center"/>
    </xf>
    <xf numFmtId="164" fontId="0" fillId="4" borderId="2" xfId="0" applyNumberFormat="1" applyFill="1" applyBorder="1" applyAlignment="1">
      <alignment/>
    </xf>
    <xf numFmtId="164" fontId="0" fillId="4" borderId="19" xfId="0" applyNumberFormat="1" applyFill="1" applyBorder="1" applyAlignment="1">
      <alignment/>
    </xf>
    <xf numFmtId="164" fontId="0" fillId="3" borderId="12" xfId="0" applyNumberFormat="1" applyFont="1" applyFill="1" applyBorder="1" applyAlignment="1">
      <alignment horizontal="center" vertical="center" wrapText="1"/>
    </xf>
    <xf numFmtId="164" fontId="0" fillId="3" borderId="13" xfId="0" applyNumberFormat="1" applyFont="1" applyFill="1" applyBorder="1" applyAlignment="1">
      <alignment horizontal="center" vertical="center" wrapText="1"/>
    </xf>
    <xf numFmtId="164" fontId="7" fillId="3" borderId="20" xfId="0" applyNumberFormat="1" applyFont="1" applyFill="1" applyBorder="1" applyAlignment="1">
      <alignment horizontal="left" vertical="center" wrapText="1"/>
    </xf>
    <xf numFmtId="164" fontId="0" fillId="3" borderId="21" xfId="0" applyNumberFormat="1" applyFill="1" applyBorder="1" applyAlignment="1">
      <alignment horizontal="center" vertical="center" wrapText="1"/>
    </xf>
    <xf numFmtId="164" fontId="0" fillId="3" borderId="18" xfId="0" applyNumberFormat="1" applyFill="1" applyBorder="1" applyAlignment="1">
      <alignment horizontal="center" vertical="center" wrapText="1"/>
    </xf>
    <xf numFmtId="164" fontId="9" fillId="5" borderId="22" xfId="0" applyNumberFormat="1" applyFont="1" applyFill="1" applyBorder="1" applyAlignment="1">
      <alignment vertical="center" wrapText="1"/>
    </xf>
    <xf numFmtId="164" fontId="10" fillId="5" borderId="11" xfId="24" applyNumberFormat="1" applyFont="1" applyFill="1" applyBorder="1" applyAlignment="1" applyProtection="1">
      <alignment horizontal="left" vertical="center" wrapText="1"/>
      <protection/>
    </xf>
    <xf numFmtId="164" fontId="9" fillId="5" borderId="23" xfId="0" applyNumberFormat="1" applyFont="1" applyFill="1" applyBorder="1" applyAlignment="1">
      <alignment vertical="center" wrapText="1"/>
    </xf>
    <xf numFmtId="164" fontId="0" fillId="6" borderId="24" xfId="0" applyNumberFormat="1" applyFill="1" applyBorder="1" applyAlignment="1">
      <alignment horizontal="left" vertical="center" wrapText="1"/>
    </xf>
    <xf numFmtId="164" fontId="0" fillId="6" borderId="25" xfId="0" applyNumberFormat="1" applyFont="1" applyFill="1" applyBorder="1" applyAlignment="1">
      <alignment horizontal="center" vertical="center" wrapText="1"/>
    </xf>
    <xf numFmtId="164" fontId="0" fillId="6" borderId="13" xfId="0" applyNumberFormat="1" applyFont="1" applyFill="1" applyBorder="1" applyAlignment="1">
      <alignment horizontal="center" vertical="center" wrapText="1"/>
    </xf>
    <xf numFmtId="164" fontId="0" fillId="3" borderId="14" xfId="0" applyNumberFormat="1" applyFont="1" applyFill="1" applyBorder="1" applyAlignment="1">
      <alignment vertical="center" wrapText="1"/>
    </xf>
    <xf numFmtId="165" fontId="0" fillId="3" borderId="16" xfId="0" applyNumberFormat="1" applyFill="1" applyBorder="1" applyAlignment="1">
      <alignment vertical="center" wrapText="1"/>
    </xf>
    <xf numFmtId="164" fontId="0" fillId="3" borderId="16" xfId="0" applyNumberFormat="1" applyFill="1" applyBorder="1" applyAlignment="1">
      <alignment horizontal="center" vertical="center" wrapText="1"/>
    </xf>
    <xf numFmtId="165" fontId="0" fillId="3" borderId="15" xfId="0" applyNumberFormat="1" applyFill="1" applyBorder="1" applyAlignment="1">
      <alignment vertical="center" wrapText="1"/>
    </xf>
    <xf numFmtId="164" fontId="0" fillId="7" borderId="14" xfId="0" applyNumberFormat="1" applyFont="1" applyFill="1" applyBorder="1" applyAlignment="1">
      <alignment vertical="center" wrapText="1"/>
    </xf>
    <xf numFmtId="164" fontId="0" fillId="7" borderId="16" xfId="0" applyNumberFormat="1" applyFont="1" applyFill="1" applyBorder="1" applyAlignment="1">
      <alignment horizontal="left" vertical="center" wrapText="1"/>
    </xf>
    <xf numFmtId="165" fontId="0" fillId="7" borderId="16" xfId="0" applyNumberFormat="1" applyFill="1" applyBorder="1" applyAlignment="1">
      <alignment vertical="center" wrapText="1"/>
    </xf>
    <xf numFmtId="164" fontId="0" fillId="7" borderId="16" xfId="0" applyNumberFormat="1" applyFill="1" applyBorder="1" applyAlignment="1">
      <alignment horizontal="center" vertical="center" wrapText="1"/>
    </xf>
    <xf numFmtId="165" fontId="0" fillId="7" borderId="15" xfId="0" applyNumberFormat="1" applyFill="1" applyBorder="1" applyAlignment="1">
      <alignment vertical="center" wrapText="1"/>
    </xf>
    <xf numFmtId="165" fontId="0" fillId="4" borderId="0" xfId="0" applyNumberFormat="1" applyFill="1" applyAlignment="1">
      <alignment vertical="center" wrapText="1"/>
    </xf>
    <xf numFmtId="164" fontId="0" fillId="0" borderId="14" xfId="0" applyNumberFormat="1" applyFont="1" applyFill="1" applyBorder="1" applyAlignment="1">
      <alignment vertical="center" wrapText="1"/>
    </xf>
    <xf numFmtId="164" fontId="0" fillId="0" borderId="16" xfId="0" applyNumberFormat="1" applyFont="1" applyFill="1" applyBorder="1" applyAlignment="1">
      <alignment horizontal="left" vertical="center" wrapText="1"/>
    </xf>
    <xf numFmtId="165" fontId="0" fillId="0" borderId="16" xfId="0" applyNumberFormat="1" applyFill="1" applyBorder="1" applyAlignment="1">
      <alignment vertical="center" wrapText="1"/>
    </xf>
    <xf numFmtId="164" fontId="0" fillId="0" borderId="16" xfId="0" applyNumberFormat="1" applyFill="1" applyBorder="1" applyAlignment="1">
      <alignment horizontal="center" vertical="center" wrapText="1"/>
    </xf>
    <xf numFmtId="165" fontId="0" fillId="0" borderId="15" xfId="0" applyNumberFormat="1" applyFill="1" applyBorder="1" applyAlignment="1">
      <alignment vertical="center" wrapText="1"/>
    </xf>
    <xf numFmtId="164" fontId="9" fillId="5" borderId="20" xfId="0" applyNumberFormat="1" applyFont="1" applyFill="1" applyBorder="1" applyAlignment="1">
      <alignment horizontal="left" vertical="center" wrapText="1"/>
    </xf>
    <xf numFmtId="165" fontId="9" fillId="5" borderId="26" xfId="0" applyNumberFormat="1" applyFont="1" applyFill="1" applyBorder="1" applyAlignment="1">
      <alignment vertical="center" wrapText="1"/>
    </xf>
    <xf numFmtId="164" fontId="9" fillId="8" borderId="10" xfId="0" applyNumberFormat="1" applyFont="1" applyFill="1" applyBorder="1" applyAlignment="1">
      <alignment horizontal="left" vertical="center" wrapText="1"/>
    </xf>
    <xf numFmtId="164" fontId="0" fillId="9" borderId="24" xfId="0" applyNumberFormat="1" applyFill="1" applyBorder="1" applyAlignment="1">
      <alignment horizontal="left" vertical="center" wrapText="1"/>
    </xf>
    <xf numFmtId="164" fontId="0" fillId="9" borderId="25" xfId="0" applyNumberFormat="1" applyFont="1" applyFill="1" applyBorder="1" applyAlignment="1">
      <alignment horizontal="center" vertical="center" wrapText="1"/>
    </xf>
    <xf numFmtId="164" fontId="0" fillId="9" borderId="13" xfId="0" applyNumberFormat="1" applyFont="1" applyFill="1" applyBorder="1" applyAlignment="1">
      <alignment horizontal="center" vertical="center" wrapText="1"/>
    </xf>
    <xf numFmtId="164" fontId="9" fillId="8" borderId="22" xfId="0" applyNumberFormat="1" applyFont="1" applyFill="1" applyBorder="1" applyAlignment="1">
      <alignment horizontal="left" vertical="center" wrapText="1"/>
    </xf>
    <xf numFmtId="165" fontId="9" fillId="8" borderId="23" xfId="0" applyNumberFormat="1" applyFont="1" applyFill="1" applyBorder="1" applyAlignment="1">
      <alignment vertical="center" wrapText="1"/>
    </xf>
    <xf numFmtId="164" fontId="9" fillId="10" borderId="10" xfId="0" applyNumberFormat="1" applyFont="1" applyFill="1" applyBorder="1" applyAlignment="1">
      <alignment horizontal="left" vertical="center" wrapText="1"/>
    </xf>
    <xf numFmtId="164" fontId="0" fillId="11" borderId="24" xfId="0" applyNumberFormat="1" applyFill="1" applyBorder="1" applyAlignment="1">
      <alignment horizontal="left" vertical="center" wrapText="1"/>
    </xf>
    <xf numFmtId="164" fontId="0" fillId="11" borderId="25" xfId="0" applyNumberFormat="1" applyFont="1" applyFill="1" applyBorder="1" applyAlignment="1">
      <alignment horizontal="center" vertical="center" wrapText="1"/>
    </xf>
    <xf numFmtId="164" fontId="0" fillId="11" borderId="13" xfId="0" applyNumberFormat="1" applyFont="1" applyFill="1" applyBorder="1" applyAlignment="1">
      <alignment horizontal="center" vertical="center" wrapText="1"/>
    </xf>
    <xf numFmtId="164" fontId="9" fillId="10" borderId="22" xfId="0" applyNumberFormat="1" applyFont="1" applyFill="1" applyBorder="1" applyAlignment="1">
      <alignment horizontal="left" vertical="center" wrapText="1"/>
    </xf>
    <xf numFmtId="165" fontId="9" fillId="10" borderId="23" xfId="0" applyNumberFormat="1" applyFont="1" applyFill="1" applyBorder="1" applyAlignment="1">
      <alignment vertical="center" wrapText="1"/>
    </xf>
    <xf numFmtId="164" fontId="9" fillId="12" borderId="22" xfId="0" applyNumberFormat="1" applyFont="1" applyFill="1" applyBorder="1" applyAlignment="1">
      <alignment vertical="center" wrapText="1"/>
    </xf>
    <xf numFmtId="164" fontId="10" fillId="12" borderId="11" xfId="24" applyNumberFormat="1" applyFont="1" applyFill="1" applyBorder="1" applyAlignment="1" applyProtection="1">
      <alignment horizontal="left" vertical="center" wrapText="1"/>
      <protection/>
    </xf>
    <xf numFmtId="164" fontId="9" fillId="12" borderId="23" xfId="0" applyNumberFormat="1" applyFont="1" applyFill="1" applyBorder="1" applyAlignment="1">
      <alignment vertical="center" wrapText="1"/>
    </xf>
    <xf numFmtId="164" fontId="0" fillId="13" borderId="24" xfId="0" applyNumberFormat="1" applyFill="1" applyBorder="1" applyAlignment="1">
      <alignment horizontal="left" vertical="center" wrapText="1"/>
    </xf>
    <xf numFmtId="164" fontId="0" fillId="13" borderId="25" xfId="0" applyNumberFormat="1" applyFont="1" applyFill="1" applyBorder="1" applyAlignment="1">
      <alignment horizontal="center" vertical="center" wrapText="1"/>
    </xf>
    <xf numFmtId="164" fontId="0" fillId="13" borderId="13" xfId="0" applyNumberFormat="1" applyFont="1" applyFill="1" applyBorder="1" applyAlignment="1">
      <alignment horizontal="center" vertical="center" wrapText="1"/>
    </xf>
    <xf numFmtId="164" fontId="0" fillId="3" borderId="27" xfId="0" applyNumberFormat="1" applyFont="1" applyFill="1" applyBorder="1" applyAlignment="1">
      <alignment horizontal="left" vertical="center" wrapText="1"/>
    </xf>
    <xf numFmtId="165" fontId="0" fillId="3" borderId="16" xfId="0" applyNumberFormat="1" applyFill="1" applyBorder="1" applyAlignment="1">
      <alignment horizontal="right" vertical="center" wrapText="1"/>
    </xf>
    <xf numFmtId="164" fontId="0" fillId="4" borderId="27" xfId="0" applyNumberFormat="1" applyFont="1" applyFill="1" applyBorder="1" applyAlignment="1">
      <alignment horizontal="left" vertical="center" wrapText="1"/>
    </xf>
    <xf numFmtId="164" fontId="0" fillId="4" borderId="16" xfId="0" applyNumberFormat="1" applyFont="1" applyFill="1" applyBorder="1" applyAlignment="1">
      <alignment horizontal="left" vertical="center" wrapText="1"/>
    </xf>
    <xf numFmtId="165" fontId="0" fillId="4" borderId="16" xfId="0" applyNumberFormat="1" applyFill="1" applyBorder="1" applyAlignment="1">
      <alignment horizontal="right" vertical="center" wrapText="1"/>
    </xf>
    <xf numFmtId="164" fontId="0" fillId="4" borderId="16" xfId="0" applyNumberFormat="1" applyFill="1" applyBorder="1" applyAlignment="1">
      <alignment horizontal="center" vertical="center" wrapText="1"/>
    </xf>
    <xf numFmtId="165" fontId="0" fillId="4" borderId="15" xfId="0" applyNumberFormat="1" applyFill="1" applyBorder="1" applyAlignment="1">
      <alignment vertical="center" wrapText="1"/>
    </xf>
    <xf numFmtId="164" fontId="0" fillId="0" borderId="27" xfId="0" applyNumberFormat="1" applyFont="1" applyFill="1" applyBorder="1" applyAlignment="1">
      <alignment horizontal="left" vertical="center" wrapText="1"/>
    </xf>
    <xf numFmtId="165" fontId="0" fillId="0" borderId="16" xfId="0" applyNumberFormat="1" applyFill="1" applyBorder="1" applyAlignment="1">
      <alignment horizontal="right" vertical="center" wrapText="1"/>
    </xf>
    <xf numFmtId="164" fontId="9" fillId="12" borderId="22" xfId="0" applyNumberFormat="1" applyFont="1" applyFill="1" applyBorder="1" applyAlignment="1">
      <alignment horizontal="left" vertical="center" wrapText="1"/>
    </xf>
    <xf numFmtId="165" fontId="9" fillId="12" borderId="23" xfId="0" applyNumberFormat="1" applyFont="1" applyFill="1" applyBorder="1" applyAlignment="1">
      <alignment vertical="center" wrapText="1"/>
    </xf>
    <xf numFmtId="164" fontId="9" fillId="14" borderId="22" xfId="0" applyNumberFormat="1" applyFont="1" applyFill="1" applyBorder="1" applyAlignment="1">
      <alignment vertical="center" wrapText="1"/>
    </xf>
    <xf numFmtId="164" fontId="10" fillId="14" borderId="11" xfId="24" applyNumberFormat="1" applyFont="1" applyFill="1" applyBorder="1" applyAlignment="1" applyProtection="1">
      <alignment horizontal="left" vertical="center" wrapText="1"/>
      <protection/>
    </xf>
    <xf numFmtId="164" fontId="9" fillId="14" borderId="23" xfId="0" applyNumberFormat="1" applyFont="1" applyFill="1" applyBorder="1" applyAlignment="1">
      <alignment vertical="center" wrapText="1"/>
    </xf>
    <xf numFmtId="164" fontId="0" fillId="15" borderId="24" xfId="0" applyNumberFormat="1" applyFill="1" applyBorder="1" applyAlignment="1">
      <alignment horizontal="left" vertical="center" wrapText="1"/>
    </xf>
    <xf numFmtId="164" fontId="0" fillId="15" borderId="25" xfId="0" applyNumberFormat="1" applyFont="1" applyFill="1" applyBorder="1" applyAlignment="1">
      <alignment horizontal="center" vertical="center" wrapText="1"/>
    </xf>
    <xf numFmtId="164" fontId="0" fillId="15" borderId="13" xfId="0" applyNumberFormat="1" applyFont="1" applyFill="1" applyBorder="1" applyAlignment="1">
      <alignment horizontal="center" vertical="center" wrapText="1"/>
    </xf>
    <xf numFmtId="165" fontId="0" fillId="4" borderId="16" xfId="0" applyNumberFormat="1" applyFill="1" applyBorder="1" applyAlignment="1">
      <alignment vertical="center" wrapText="1"/>
    </xf>
    <xf numFmtId="164" fontId="9" fillId="14" borderId="22" xfId="0" applyNumberFormat="1" applyFont="1" applyFill="1" applyBorder="1" applyAlignment="1">
      <alignment horizontal="left" vertical="center" wrapText="1"/>
    </xf>
    <xf numFmtId="165" fontId="9" fillId="14" borderId="23" xfId="0" applyNumberFormat="1" applyFont="1" applyFill="1" applyBorder="1" applyAlignment="1">
      <alignment vertical="center" wrapText="1"/>
    </xf>
    <xf numFmtId="164" fontId="9" fillId="16" borderId="10" xfId="0" applyNumberFormat="1" applyFont="1" applyFill="1" applyBorder="1" applyAlignment="1">
      <alignment horizontal="left" vertical="center" wrapText="1"/>
    </xf>
    <xf numFmtId="164" fontId="0" fillId="17" borderId="24" xfId="0" applyNumberFormat="1" applyFill="1" applyBorder="1" applyAlignment="1">
      <alignment horizontal="left" vertical="center" wrapText="1"/>
    </xf>
    <xf numFmtId="164" fontId="0" fillId="17" borderId="25" xfId="0" applyNumberFormat="1" applyFont="1" applyFill="1" applyBorder="1" applyAlignment="1">
      <alignment horizontal="center" vertical="center" wrapText="1"/>
    </xf>
    <xf numFmtId="164" fontId="0" fillId="17" borderId="13" xfId="0" applyNumberFormat="1" applyFont="1" applyFill="1" applyBorder="1" applyAlignment="1">
      <alignment horizontal="center" vertical="center" wrapText="1"/>
    </xf>
    <xf numFmtId="164" fontId="0" fillId="0" borderId="16" xfId="0" applyFont="1" applyBorder="1" applyAlignment="1">
      <alignment wrapText="1"/>
    </xf>
    <xf numFmtId="166" fontId="0" fillId="3" borderId="16" xfId="0" applyNumberFormat="1" applyFill="1" applyBorder="1" applyAlignment="1">
      <alignment horizontal="center" vertical="center" wrapText="1"/>
    </xf>
    <xf numFmtId="164" fontId="0" fillId="7" borderId="27" xfId="0" applyNumberFormat="1" applyFont="1" applyFill="1" applyBorder="1" applyAlignment="1">
      <alignment horizontal="left" vertical="center" wrapText="1"/>
    </xf>
    <xf numFmtId="164" fontId="0" fillId="7" borderId="16" xfId="0" applyFont="1" applyFill="1" applyBorder="1" applyAlignment="1">
      <alignment wrapText="1"/>
    </xf>
    <xf numFmtId="166" fontId="0" fillId="7" borderId="16" xfId="0" applyNumberFormat="1" applyFill="1" applyBorder="1" applyAlignment="1">
      <alignment horizontal="center" vertical="center" wrapText="1"/>
    </xf>
    <xf numFmtId="164" fontId="9" fillId="16" borderId="22" xfId="0" applyNumberFormat="1" applyFont="1" applyFill="1" applyBorder="1" applyAlignment="1">
      <alignment horizontal="left" vertical="center" wrapText="1"/>
    </xf>
    <xf numFmtId="165" fontId="9" fillId="16" borderId="23" xfId="0" applyNumberFormat="1" applyFont="1" applyFill="1" applyBorder="1" applyAlignment="1">
      <alignment vertical="center" wrapText="1"/>
    </xf>
    <xf numFmtId="164" fontId="0" fillId="18" borderId="24" xfId="0" applyNumberFormat="1" applyFont="1" applyFill="1" applyBorder="1" applyAlignment="1">
      <alignment horizontal="left" vertical="center" wrapText="1"/>
    </xf>
    <xf numFmtId="165" fontId="0" fillId="18" borderId="28" xfId="0" applyNumberFormat="1" applyFill="1" applyBorder="1" applyAlignment="1">
      <alignment vertical="center" wrapText="1"/>
    </xf>
    <xf numFmtId="164" fontId="0" fillId="18" borderId="27" xfId="0" applyNumberFormat="1" applyFont="1" applyFill="1" applyBorder="1" applyAlignment="1">
      <alignment horizontal="left" vertical="center" wrapText="1"/>
    </xf>
    <xf numFmtId="165" fontId="0" fillId="18" borderId="29" xfId="0" applyNumberFormat="1" applyFill="1" applyBorder="1" applyAlignment="1">
      <alignment vertical="center" wrapText="1"/>
    </xf>
    <xf numFmtId="164" fontId="0" fillId="18" borderId="30" xfId="0" applyNumberFormat="1" applyFont="1" applyFill="1" applyBorder="1" applyAlignment="1">
      <alignment horizontal="left" vertical="center" wrapText="1"/>
    </xf>
    <xf numFmtId="165" fontId="0" fillId="18" borderId="31" xfId="0" applyNumberFormat="1" applyFill="1" applyBorder="1" applyAlignment="1">
      <alignment horizontal="right" vertical="center" wrapText="1"/>
    </xf>
    <xf numFmtId="164" fontId="6" fillId="18" borderId="22" xfId="0" applyNumberFormat="1" applyFont="1" applyFill="1" applyBorder="1" applyAlignment="1">
      <alignment horizontal="left" vertical="center" wrapText="1"/>
    </xf>
    <xf numFmtId="165" fontId="6" fillId="18" borderId="23" xfId="0" applyNumberFormat="1" applyFont="1" applyFill="1" applyBorder="1" applyAlignment="1">
      <alignment vertical="center" wrapText="1"/>
    </xf>
    <xf numFmtId="164" fontId="0" fillId="2" borderId="0" xfId="0" applyNumberFormat="1" applyFill="1" applyAlignment="1">
      <alignment horizontal="center" vertical="center"/>
    </xf>
    <xf numFmtId="164" fontId="9" fillId="19" borderId="10" xfId="0" applyNumberFormat="1" applyFont="1" applyFill="1" applyBorder="1" applyAlignment="1">
      <alignment horizontal="left" vertical="center" wrapText="1"/>
    </xf>
    <xf numFmtId="164" fontId="9" fillId="4" borderId="0" xfId="0" applyNumberFormat="1" applyFont="1" applyFill="1" applyAlignment="1">
      <alignment horizontal="left" vertical="center" wrapText="1"/>
    </xf>
    <xf numFmtId="164" fontId="9" fillId="20" borderId="22" xfId="0" applyNumberFormat="1" applyFont="1" applyFill="1" applyBorder="1" applyAlignment="1">
      <alignment horizontal="left" vertical="center" wrapText="1"/>
    </xf>
    <xf numFmtId="164" fontId="9" fillId="20" borderId="23" xfId="0" applyNumberFormat="1" applyFont="1" applyFill="1" applyBorder="1" applyAlignment="1">
      <alignment vertical="center" wrapText="1"/>
    </xf>
    <xf numFmtId="164" fontId="0" fillId="21" borderId="12" xfId="0" applyNumberFormat="1" applyFill="1" applyBorder="1" applyAlignment="1">
      <alignment horizontal="left" vertical="center" wrapText="1"/>
    </xf>
    <xf numFmtId="164" fontId="0" fillId="21" borderId="25" xfId="0" applyNumberFormat="1" applyFont="1" applyFill="1" applyBorder="1" applyAlignment="1">
      <alignment horizontal="center" vertical="center" wrapText="1"/>
    </xf>
    <xf numFmtId="164" fontId="0" fillId="21" borderId="13" xfId="0" applyNumberFormat="1" applyFont="1" applyFill="1" applyBorder="1" applyAlignment="1">
      <alignment horizontal="center" vertical="center" wrapText="1"/>
    </xf>
    <xf numFmtId="164" fontId="0" fillId="3" borderId="32" xfId="0" applyNumberFormat="1" applyFont="1" applyFill="1" applyBorder="1" applyAlignment="1">
      <alignment vertical="center" wrapText="1"/>
    </xf>
    <xf numFmtId="164" fontId="0" fillId="3" borderId="33" xfId="0" applyNumberFormat="1" applyFont="1" applyFill="1" applyBorder="1" applyAlignment="1">
      <alignment horizontal="justify" vertical="center"/>
    </xf>
    <xf numFmtId="164" fontId="0" fillId="3" borderId="33" xfId="0" applyNumberFormat="1" applyFill="1" applyBorder="1" applyAlignment="1">
      <alignment horizontal="center" vertical="center" wrapText="1"/>
    </xf>
    <xf numFmtId="165" fontId="0" fillId="3" borderId="33" xfId="0" applyNumberFormat="1" applyFill="1" applyBorder="1" applyAlignment="1">
      <alignment vertical="center" wrapText="1"/>
    </xf>
    <xf numFmtId="165" fontId="0" fillId="3" borderId="34" xfId="0" applyNumberFormat="1" applyFill="1" applyBorder="1" applyAlignment="1">
      <alignment vertical="center" wrapText="1"/>
    </xf>
    <xf numFmtId="164" fontId="0" fillId="3" borderId="16" xfId="0" applyNumberFormat="1" applyFont="1" applyFill="1" applyBorder="1" applyAlignment="1">
      <alignment horizontal="justify" vertical="center"/>
    </xf>
    <xf numFmtId="164" fontId="13" fillId="3" borderId="16" xfId="0" applyNumberFormat="1" applyFont="1" applyFill="1" applyBorder="1" applyAlignment="1">
      <alignment horizontal="center" vertical="center" wrapText="1"/>
    </xf>
    <xf numFmtId="164" fontId="0" fillId="3" borderId="16" xfId="0" applyNumberFormat="1" applyFont="1" applyFill="1" applyBorder="1" applyAlignment="1">
      <alignment vertical="center"/>
    </xf>
    <xf numFmtId="164" fontId="0" fillId="3" borderId="17" xfId="0" applyNumberFormat="1" applyFont="1" applyFill="1" applyBorder="1" applyAlignment="1">
      <alignment vertical="center" wrapText="1"/>
    </xf>
    <xf numFmtId="164" fontId="0" fillId="3" borderId="21" xfId="0" applyNumberFormat="1" applyFont="1" applyFill="1" applyBorder="1" applyAlignment="1">
      <alignment vertical="center"/>
    </xf>
    <xf numFmtId="165" fontId="0" fillId="3" borderId="21" xfId="0" applyNumberFormat="1" applyFill="1" applyBorder="1" applyAlignment="1">
      <alignment vertical="center" wrapText="1"/>
    </xf>
    <xf numFmtId="165" fontId="0" fillId="3" borderId="35" xfId="0" applyNumberFormat="1" applyFill="1" applyBorder="1" applyAlignment="1">
      <alignment vertical="center" wrapText="1"/>
    </xf>
    <xf numFmtId="164" fontId="0" fillId="3" borderId="14" xfId="0" applyNumberFormat="1" applyFont="1" applyFill="1" applyBorder="1" applyAlignment="1">
      <alignment vertical="center"/>
    </xf>
    <xf numFmtId="164" fontId="14" fillId="0" borderId="16" xfId="0" applyNumberFormat="1" applyFont="1" applyFill="1" applyBorder="1" applyAlignment="1">
      <alignment horizontal="left" vertical="center" wrapText="1"/>
    </xf>
    <xf numFmtId="164" fontId="0" fillId="3" borderId="17" xfId="0" applyNumberFormat="1" applyFont="1" applyFill="1" applyBorder="1" applyAlignment="1">
      <alignment vertical="center"/>
    </xf>
    <xf numFmtId="164" fontId="0" fillId="3" borderId="21" xfId="0" applyNumberFormat="1" applyFont="1" applyFill="1" applyBorder="1" applyAlignment="1">
      <alignment horizontal="justify" vertical="center"/>
    </xf>
    <xf numFmtId="164" fontId="0" fillId="3" borderId="21" xfId="0" applyNumberFormat="1" applyFont="1" applyFill="1" applyBorder="1" applyAlignment="1">
      <alignment horizontal="left" vertical="center" wrapText="1"/>
    </xf>
    <xf numFmtId="165" fontId="0" fillId="3" borderId="18" xfId="0" applyNumberFormat="1" applyFill="1" applyBorder="1" applyAlignment="1">
      <alignment vertical="center" wrapText="1"/>
    </xf>
    <xf numFmtId="164" fontId="0" fillId="3" borderId="14" xfId="0" applyNumberFormat="1" applyFont="1" applyFill="1" applyBorder="1" applyAlignment="1">
      <alignment horizontal="justify" vertical="center"/>
    </xf>
    <xf numFmtId="164" fontId="0" fillId="0" borderId="14" xfId="0" applyNumberFormat="1" applyFont="1" applyFill="1" applyBorder="1" applyAlignment="1">
      <alignment horizontal="justify" vertical="center"/>
    </xf>
    <xf numFmtId="164" fontId="0" fillId="0" borderId="16" xfId="0" applyNumberFormat="1" applyFont="1" applyFill="1" applyBorder="1" applyAlignment="1">
      <alignment horizontal="justify" vertical="center"/>
    </xf>
    <xf numFmtId="164" fontId="0" fillId="3" borderId="17" xfId="0" applyNumberFormat="1" applyFont="1" applyFill="1" applyBorder="1" applyAlignment="1">
      <alignment horizontal="justify" vertical="center"/>
    </xf>
    <xf numFmtId="164" fontId="14" fillId="3" borderId="16" xfId="0" applyNumberFormat="1" applyFont="1" applyFill="1" applyBorder="1" applyAlignment="1">
      <alignment horizontal="left" vertical="center" wrapText="1"/>
    </xf>
    <xf numFmtId="164" fontId="13" fillId="3" borderId="21" xfId="0" applyNumberFormat="1" applyFont="1" applyFill="1" applyBorder="1" applyAlignment="1">
      <alignment horizontal="left" vertical="center" wrapText="1"/>
    </xf>
    <xf numFmtId="164" fontId="0" fillId="0" borderId="17" xfId="0" applyNumberFormat="1" applyFont="1" applyFill="1" applyBorder="1" applyAlignment="1">
      <alignment horizontal="justify" vertical="center"/>
    </xf>
    <xf numFmtId="164" fontId="0" fillId="0" borderId="21" xfId="0" applyNumberFormat="1" applyFont="1" applyFill="1" applyBorder="1" applyAlignment="1">
      <alignment horizontal="justify" vertical="center"/>
    </xf>
    <xf numFmtId="164" fontId="0" fillId="0" borderId="21" xfId="0" applyNumberFormat="1" applyFont="1" applyFill="1" applyBorder="1" applyAlignment="1">
      <alignment horizontal="left" vertical="center" wrapText="1"/>
    </xf>
    <xf numFmtId="165" fontId="0" fillId="0" borderId="21" xfId="0" applyNumberFormat="1" applyFont="1" applyFill="1" applyBorder="1" applyAlignment="1">
      <alignment vertical="center" wrapText="1"/>
    </xf>
    <xf numFmtId="164" fontId="0" fillId="0" borderId="21" xfId="0" applyNumberFormat="1" applyFill="1" applyBorder="1" applyAlignment="1">
      <alignment horizontal="center" vertical="center" wrapText="1"/>
    </xf>
    <xf numFmtId="164" fontId="0" fillId="3" borderId="16" xfId="0" applyNumberFormat="1" applyFont="1" applyFill="1" applyBorder="1" applyAlignment="1">
      <alignment horizontal="left" vertical="center"/>
    </xf>
    <xf numFmtId="164" fontId="13" fillId="3" borderId="16" xfId="0" applyNumberFormat="1" applyFont="1" applyFill="1" applyBorder="1" applyAlignment="1">
      <alignment horizontal="left" vertical="center" wrapText="1"/>
    </xf>
    <xf numFmtId="164" fontId="0" fillId="0" borderId="14" xfId="0" applyNumberFormat="1" applyFont="1" applyFill="1" applyBorder="1" applyAlignment="1">
      <alignment vertical="center"/>
    </xf>
    <xf numFmtId="164" fontId="0" fillId="0" borderId="16" xfId="0" applyNumberFormat="1" applyFont="1" applyFill="1" applyBorder="1" applyAlignment="1">
      <alignment horizontal="justify" vertical="center" wrapText="1"/>
    </xf>
    <xf numFmtId="164" fontId="0" fillId="3" borderId="16" xfId="0" applyNumberFormat="1" applyFont="1" applyFill="1" applyBorder="1" applyAlignment="1">
      <alignment vertical="center" wrapText="1"/>
    </xf>
    <xf numFmtId="164" fontId="13" fillId="3" borderId="16" xfId="0" applyNumberFormat="1" applyFont="1" applyFill="1" applyBorder="1" applyAlignment="1">
      <alignment vertical="center" wrapText="1"/>
    </xf>
    <xf numFmtId="164" fontId="14" fillId="3" borderId="16" xfId="0" applyNumberFormat="1" applyFont="1" applyFill="1" applyBorder="1" applyAlignment="1">
      <alignment vertical="center" wrapText="1"/>
    </xf>
    <xf numFmtId="164" fontId="0" fillId="0" borderId="16" xfId="0" applyNumberFormat="1" applyFont="1" applyFill="1" applyBorder="1" applyAlignment="1">
      <alignment vertical="center" wrapText="1"/>
    </xf>
    <xf numFmtId="164" fontId="0" fillId="3" borderId="21" xfId="0" applyNumberFormat="1" applyFont="1" applyFill="1" applyBorder="1" applyAlignment="1">
      <alignment vertical="center" wrapText="1"/>
    </xf>
    <xf numFmtId="164" fontId="13" fillId="0" borderId="16" xfId="0" applyNumberFormat="1" applyFont="1" applyFill="1" applyBorder="1" applyAlignment="1">
      <alignment vertical="center" wrapText="1"/>
    </xf>
    <xf numFmtId="165" fontId="0" fillId="3" borderId="14" xfId="0" applyNumberFormat="1" applyFont="1" applyFill="1" applyBorder="1" applyAlignment="1">
      <alignment vertical="center" wrapText="1"/>
    </xf>
    <xf numFmtId="165" fontId="0" fillId="3" borderId="16" xfId="0" applyNumberFormat="1" applyFont="1" applyFill="1" applyBorder="1" applyAlignment="1">
      <alignment horizontal="left" vertical="center" wrapText="1"/>
    </xf>
    <xf numFmtId="165" fontId="0" fillId="3" borderId="16" xfId="0" applyNumberFormat="1" applyFill="1" applyBorder="1" applyAlignment="1">
      <alignment horizontal="center" vertical="center" wrapText="1"/>
    </xf>
    <xf numFmtId="165" fontId="0" fillId="3" borderId="17" xfId="0" applyNumberFormat="1" applyFont="1" applyFill="1" applyBorder="1" applyAlignment="1">
      <alignment vertical="center" wrapText="1"/>
    </xf>
    <xf numFmtId="165" fontId="14" fillId="3" borderId="21" xfId="0" applyNumberFormat="1" applyFont="1" applyFill="1" applyBorder="1" applyAlignment="1">
      <alignment horizontal="left" vertical="center" wrapText="1"/>
    </xf>
    <xf numFmtId="165" fontId="0" fillId="3" borderId="21" xfId="0" applyNumberFormat="1" applyFill="1" applyBorder="1" applyAlignment="1">
      <alignment horizontal="center" vertical="center" wrapText="1"/>
    </xf>
    <xf numFmtId="164" fontId="0" fillId="3" borderId="27" xfId="0" applyNumberFormat="1" applyFont="1" applyFill="1" applyBorder="1" applyAlignment="1">
      <alignment horizontal="right" vertical="center"/>
    </xf>
    <xf numFmtId="164" fontId="0" fillId="3" borderId="29" xfId="0" applyNumberFormat="1" applyFill="1" applyBorder="1" applyAlignment="1">
      <alignment vertical="center"/>
    </xf>
    <xf numFmtId="164" fontId="0" fillId="4" borderId="36" xfId="0" applyNumberFormat="1" applyFill="1" applyBorder="1" applyAlignment="1">
      <alignment horizontal="right" vertical="center"/>
    </xf>
    <xf numFmtId="164" fontId="0" fillId="4" borderId="16" xfId="0" applyNumberFormat="1" applyFont="1" applyFill="1" applyBorder="1" applyAlignment="1">
      <alignment horizontal="center" vertical="center"/>
    </xf>
    <xf numFmtId="165" fontId="0" fillId="4" borderId="36" xfId="0" applyNumberFormat="1" applyFill="1" applyBorder="1" applyAlignment="1">
      <alignment vertical="center" wrapText="1"/>
    </xf>
    <xf numFmtId="164" fontId="0" fillId="4" borderId="16" xfId="0" applyNumberFormat="1" applyFill="1" applyBorder="1" applyAlignment="1">
      <alignment vertical="center"/>
    </xf>
    <xf numFmtId="164" fontId="0" fillId="3" borderId="14" xfId="0" applyNumberFormat="1" applyFont="1" applyFill="1" applyBorder="1" applyAlignment="1">
      <alignment horizontal="left" vertical="center" wrapText="1"/>
    </xf>
    <xf numFmtId="164" fontId="0" fillId="3" borderId="16" xfId="0" applyNumberFormat="1" applyFill="1" applyBorder="1" applyAlignment="1">
      <alignment horizontal="center" vertical="center"/>
    </xf>
    <xf numFmtId="164" fontId="0" fillId="3" borderId="14" xfId="0" applyNumberFormat="1" applyFont="1" applyFill="1" applyBorder="1" applyAlignment="1">
      <alignment horizontal="justify" vertical="center" wrapText="1"/>
    </xf>
    <xf numFmtId="164" fontId="0" fillId="3" borderId="37" xfId="0" applyNumberFormat="1" applyFont="1" applyFill="1" applyBorder="1" applyAlignment="1">
      <alignment horizontal="justify" vertical="center" wrapText="1"/>
    </xf>
    <xf numFmtId="164" fontId="0" fillId="3" borderId="38" xfId="0" applyNumberFormat="1" applyFont="1" applyFill="1" applyBorder="1" applyAlignment="1">
      <alignment horizontal="justify" vertical="center"/>
    </xf>
    <xf numFmtId="164" fontId="15" fillId="3" borderId="16" xfId="0" applyNumberFormat="1" applyFont="1" applyFill="1" applyBorder="1" applyAlignment="1">
      <alignment horizontal="center" vertical="center" wrapText="1"/>
    </xf>
    <xf numFmtId="164" fontId="0" fillId="3" borderId="32" xfId="0" applyNumberFormat="1" applyFont="1" applyFill="1" applyBorder="1" applyAlignment="1">
      <alignment horizontal="justify" vertical="center" wrapText="1"/>
    </xf>
    <xf numFmtId="164" fontId="9" fillId="19" borderId="22" xfId="0" applyNumberFormat="1" applyFont="1" applyFill="1" applyBorder="1" applyAlignment="1">
      <alignment horizontal="left" vertical="center" wrapText="1"/>
    </xf>
    <xf numFmtId="165" fontId="9" fillId="19" borderId="23" xfId="0" applyNumberFormat="1" applyFont="1" applyFill="1" applyBorder="1" applyAlignment="1">
      <alignment vertical="center" wrapText="1"/>
    </xf>
  </cellXfs>
  <cellStyles count="11">
    <cellStyle name="Normal" xfId="0"/>
    <cellStyle name="Comma" xfId="15"/>
    <cellStyle name="Comma [0]" xfId="16"/>
    <cellStyle name="Currency" xfId="17"/>
    <cellStyle name="Currency [0]" xfId="18"/>
    <cellStyle name="Percent" xfId="19"/>
    <cellStyle name="Resultado" xfId="20"/>
    <cellStyle name="Resultado2" xfId="21"/>
    <cellStyle name="Título" xfId="22"/>
    <cellStyle name="Título1" xfId="23"/>
    <cellStyle name="Hyperlink 1" xfId="24"/>
  </cellStyles>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FF"/>
      <rgbColor rgb="00FFFF00"/>
      <rgbColor rgb="00FF00FF"/>
      <rgbColor rgb="0000FFFF"/>
      <rgbColor rgb="00800000"/>
      <rgbColor rgb="00468A1A"/>
      <rgbColor rgb="00000080"/>
      <rgbColor rgb="00669900"/>
      <rgbColor rgb="00800080"/>
      <rgbColor rgb="00008080"/>
      <rgbColor rgb="00BFBFBF"/>
      <rgbColor rgb="00808080"/>
      <rgbColor rgb="009999CC"/>
      <rgbColor rgb="00FF3333"/>
      <rgbColor rgb="00FFFFCC"/>
      <rgbColor rgb="00B7DEE8"/>
      <rgbColor rgb="00660066"/>
      <rgbColor rgb="00FF8080"/>
      <rgbColor rgb="000066CC"/>
      <rgbColor rgb="00C5D9F1"/>
      <rgbColor rgb="00000080"/>
      <rgbColor rgb="00FF00FF"/>
      <rgbColor rgb="00FFFF00"/>
      <rgbColor rgb="0000FFFF"/>
      <rgbColor rgb="00800080"/>
      <rgbColor rgb="00C00000"/>
      <rgbColor rgb="00008080"/>
      <rgbColor rgb="000000FF"/>
      <rgbColor rgb="0000CCFF"/>
      <rgbColor rgb="00CCFFFF"/>
      <rgbColor rgb="00DDDDDD"/>
      <rgbColor rgb="00CCFF66"/>
      <rgbColor rgb="00B8CCE4"/>
      <rgbColor rgb="00FAA59C"/>
      <rgbColor rgb="008DB4E2"/>
      <rgbColor rgb="00D9D9D9"/>
      <rgbColor rgb="003366FF"/>
      <rgbColor rgb="0033CCCC"/>
      <rgbColor rgb="00AFD095"/>
      <rgbColor rgb="00FFCC00"/>
      <rgbColor rgb="00FF9900"/>
      <rgbColor rgb="00FF4747"/>
      <rgbColor rgb="0060497A"/>
      <rgbColor rgb="00A6A6A6"/>
      <rgbColor rgb="0016365C"/>
      <rgbColor rgb="0031869B"/>
      <rgbColor rgb="00003300"/>
      <rgbColor rgb="00333300"/>
      <rgbColor rgb="00993300"/>
      <rgbColor rgb="00993366"/>
      <rgbColor rgb="0036609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838200</xdr:colOff>
      <xdr:row>2</xdr:row>
      <xdr:rowOff>28575</xdr:rowOff>
    </xdr:from>
    <xdr:to>
      <xdr:col>7</xdr:col>
      <xdr:colOff>0</xdr:colOff>
      <xdr:row>8</xdr:row>
      <xdr:rowOff>152400</xdr:rowOff>
    </xdr:to>
    <xdr:pic>
      <xdr:nvPicPr>
        <xdr:cNvPr id="1" name="Imagen 2"/>
        <xdr:cNvPicPr preferRelativeResize="1">
          <a:picLocks noChangeAspect="1"/>
        </xdr:cNvPicPr>
      </xdr:nvPicPr>
      <xdr:blipFill>
        <a:blip r:embed="rId1"/>
        <a:stretch>
          <a:fillRect/>
        </a:stretch>
      </xdr:blipFill>
      <xdr:spPr>
        <a:xfrm>
          <a:off x="2124075" y="361950"/>
          <a:ext cx="2895600" cy="1209675"/>
        </a:xfrm>
        <a:prstGeom prst="rect">
          <a:avLst/>
        </a:prstGeom>
        <a:blipFill>
          <a:blip r:embed=""/>
          <a:srcRect/>
          <a:stretch>
            <a:fillRect/>
          </a:stretch>
        </a:blipFill>
        <a:ln w="9525" cmpd="sng">
          <a:noFill/>
        </a:ln>
      </xdr:spPr>
    </xdr:pic>
    <xdr:clientData/>
  </xdr:twoCellAnchor>
  <xdr:twoCellAnchor editAs="absolute">
    <xdr:from>
      <xdr:col>4</xdr:col>
      <xdr:colOff>400050</xdr:colOff>
      <xdr:row>9</xdr:row>
      <xdr:rowOff>95250</xdr:rowOff>
    </xdr:from>
    <xdr:to>
      <xdr:col>6</xdr:col>
      <xdr:colOff>0</xdr:colOff>
      <xdr:row>14</xdr:row>
      <xdr:rowOff>95250</xdr:rowOff>
    </xdr:to>
    <xdr:pic>
      <xdr:nvPicPr>
        <xdr:cNvPr id="2" name="Imagen 1"/>
        <xdr:cNvPicPr preferRelativeResize="1">
          <a:picLocks noChangeAspect="1"/>
        </xdr:cNvPicPr>
      </xdr:nvPicPr>
      <xdr:blipFill>
        <a:blip r:embed="rId2"/>
        <a:stretch>
          <a:fillRect/>
        </a:stretch>
      </xdr:blipFill>
      <xdr:spPr>
        <a:xfrm>
          <a:off x="2619375" y="1695450"/>
          <a:ext cx="1466850" cy="904875"/>
        </a:xfrm>
        <a:prstGeom prst="rect">
          <a:avLst/>
        </a:prstGeom>
        <a:blipFill>
          <a:blip r:embed=""/>
          <a:srcRect/>
          <a:stretch>
            <a:fillRect/>
          </a:stretch>
        </a:blipFill>
        <a:ln w="9525" cmpd="sng">
          <a:noFill/>
        </a:ln>
      </xdr:spPr>
    </xdr:pic>
    <xdr:clientData/>
  </xdr:twoCellAnchor>
  <xdr:twoCellAnchor editAs="absolute">
    <xdr:from>
      <xdr:col>6</xdr:col>
      <xdr:colOff>0</xdr:colOff>
      <xdr:row>9</xdr:row>
      <xdr:rowOff>104775</xdr:rowOff>
    </xdr:from>
    <xdr:to>
      <xdr:col>8</xdr:col>
      <xdr:colOff>923925</xdr:colOff>
      <xdr:row>14</xdr:row>
      <xdr:rowOff>104775</xdr:rowOff>
    </xdr:to>
    <xdr:pic>
      <xdr:nvPicPr>
        <xdr:cNvPr id="3" name="Imagen 3"/>
        <xdr:cNvPicPr preferRelativeResize="1">
          <a:picLocks noChangeAspect="1"/>
        </xdr:cNvPicPr>
      </xdr:nvPicPr>
      <xdr:blipFill>
        <a:blip r:embed="rId3"/>
        <a:stretch>
          <a:fillRect/>
        </a:stretch>
      </xdr:blipFill>
      <xdr:spPr>
        <a:xfrm>
          <a:off x="4086225" y="1704975"/>
          <a:ext cx="2790825" cy="904875"/>
        </a:xfrm>
        <a:prstGeom prst="rect">
          <a:avLst/>
        </a:prstGeom>
        <a:blipFill>
          <a:blip r:embed=""/>
          <a:srcRect/>
          <a:stretch>
            <a:fillRect/>
          </a:stretch>
        </a:blipFill>
        <a:ln w="9525" cmpd="sng">
          <a:noFill/>
        </a:ln>
      </xdr:spPr>
    </xdr:pic>
    <xdr:clientData/>
  </xdr:twoCellAnchor>
  <xdr:twoCellAnchor editAs="absolute">
    <xdr:from>
      <xdr:col>2</xdr:col>
      <xdr:colOff>104775</xdr:colOff>
      <xdr:row>8</xdr:row>
      <xdr:rowOff>171450</xdr:rowOff>
    </xdr:from>
    <xdr:to>
      <xdr:col>4</xdr:col>
      <xdr:colOff>419100</xdr:colOff>
      <xdr:row>14</xdr:row>
      <xdr:rowOff>114300</xdr:rowOff>
    </xdr:to>
    <xdr:pic>
      <xdr:nvPicPr>
        <xdr:cNvPr id="4" name="Imagen 4"/>
        <xdr:cNvPicPr preferRelativeResize="1">
          <a:picLocks noChangeAspect="1"/>
        </xdr:cNvPicPr>
      </xdr:nvPicPr>
      <xdr:blipFill>
        <a:blip r:embed="rId4"/>
        <a:stretch>
          <a:fillRect/>
        </a:stretch>
      </xdr:blipFill>
      <xdr:spPr>
        <a:xfrm>
          <a:off x="457200" y="1590675"/>
          <a:ext cx="2181225" cy="1028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17"/>
  <sheetViews>
    <sheetView zoomScale="75" zoomScaleNormal="75" workbookViewId="0" topLeftCell="A1">
      <selection activeCell="C16" sqref="C16"/>
    </sheetView>
  </sheetViews>
  <sheetFormatPr defaultColWidth="9.00390625" defaultRowHeight="14.25" customHeight="1"/>
  <cols>
    <col min="1" max="1" width="2.50390625" style="1" customWidth="1"/>
    <col min="2" max="2" width="2.125" style="1" customWidth="1"/>
    <col min="3" max="9" width="12.25390625" style="1" customWidth="1"/>
    <col min="10" max="10" width="1.875" style="1" customWidth="1"/>
    <col min="11" max="64" width="8.75390625" style="1" customWidth="1"/>
    <col min="65" max="16384" width="8.75390625" style="2" customWidth="1"/>
  </cols>
  <sheetData>
    <row r="2" spans="2:10" ht="12" customHeight="1">
      <c r="B2" s="3"/>
      <c r="C2" s="3"/>
      <c r="D2" s="3"/>
      <c r="E2" s="3"/>
      <c r="F2" s="3"/>
      <c r="G2" s="3"/>
      <c r="H2" s="3"/>
      <c r="I2" s="3"/>
      <c r="J2" s="3"/>
    </row>
    <row r="3" spans="2:10" ht="14.25" customHeight="1">
      <c r="B3" s="3"/>
      <c r="C3" s="4"/>
      <c r="D3" s="5"/>
      <c r="E3" s="5"/>
      <c r="F3" s="5"/>
      <c r="G3" s="5"/>
      <c r="H3" s="5"/>
      <c r="I3" s="6"/>
      <c r="J3" s="3"/>
    </row>
    <row r="4" spans="2:10" ht="14.25" customHeight="1">
      <c r="B4" s="3"/>
      <c r="C4" s="7"/>
      <c r="D4" s="3"/>
      <c r="E4" s="3"/>
      <c r="F4" s="3"/>
      <c r="G4" s="3"/>
      <c r="H4" s="3"/>
      <c r="I4" s="8"/>
      <c r="J4" s="3"/>
    </row>
    <row r="5" spans="2:10" ht="14.25" customHeight="1">
      <c r="B5" s="3"/>
      <c r="C5" s="7"/>
      <c r="D5" s="3"/>
      <c r="E5" s="3"/>
      <c r="F5" s="3"/>
      <c r="G5" s="3"/>
      <c r="H5" s="3"/>
      <c r="I5" s="8"/>
      <c r="J5" s="3"/>
    </row>
    <row r="6" spans="2:10" ht="14.25" customHeight="1">
      <c r="B6" s="3"/>
      <c r="C6" s="7"/>
      <c r="D6" s="3"/>
      <c r="E6" s="3"/>
      <c r="F6" s="3"/>
      <c r="G6" s="3"/>
      <c r="H6" s="3"/>
      <c r="I6" s="8"/>
      <c r="J6" s="3"/>
    </row>
    <row r="7" spans="2:10" ht="14.25" customHeight="1">
      <c r="B7" s="3"/>
      <c r="C7" s="7"/>
      <c r="D7" s="3"/>
      <c r="E7" s="3"/>
      <c r="F7" s="3"/>
      <c r="G7" s="3"/>
      <c r="H7" s="3"/>
      <c r="I7" s="8"/>
      <c r="J7" s="3"/>
    </row>
    <row r="8" spans="2:10" ht="14.25" customHeight="1">
      <c r="B8" s="3"/>
      <c r="C8" s="7"/>
      <c r="D8" s="3"/>
      <c r="E8" s="3"/>
      <c r="F8" s="3"/>
      <c r="G8" s="3"/>
      <c r="H8" s="3"/>
      <c r="I8" s="8"/>
      <c r="J8" s="3"/>
    </row>
    <row r="9" spans="2:10" ht="14.25" customHeight="1">
      <c r="B9" s="3"/>
      <c r="C9" s="7"/>
      <c r="D9" s="3"/>
      <c r="E9" s="3"/>
      <c r="F9" s="3"/>
      <c r="G9" s="3"/>
      <c r="H9" s="3"/>
      <c r="I9" s="8"/>
      <c r="J9" s="3"/>
    </row>
    <row r="10" spans="2:10" ht="14.25" customHeight="1">
      <c r="B10" s="3"/>
      <c r="C10" s="7"/>
      <c r="D10" s="3"/>
      <c r="E10" s="3"/>
      <c r="F10" s="3"/>
      <c r="G10" s="3"/>
      <c r="H10" s="3"/>
      <c r="I10" s="8"/>
      <c r="J10" s="3"/>
    </row>
    <row r="11" spans="2:10" ht="14.25" customHeight="1">
      <c r="B11" s="3"/>
      <c r="C11" s="7"/>
      <c r="D11" s="3"/>
      <c r="E11" s="3"/>
      <c r="F11" s="3"/>
      <c r="G11" s="3"/>
      <c r="H11" s="3"/>
      <c r="I11" s="8"/>
      <c r="J11" s="3"/>
    </row>
    <row r="12" spans="2:10" ht="14.25" customHeight="1">
      <c r="B12" s="3"/>
      <c r="C12" s="7"/>
      <c r="D12" s="3"/>
      <c r="E12" s="3"/>
      <c r="F12" s="3"/>
      <c r="G12" s="3"/>
      <c r="H12" s="3"/>
      <c r="I12" s="8"/>
      <c r="J12" s="3"/>
    </row>
    <row r="13" spans="2:10" ht="14.25" customHeight="1">
      <c r="B13" s="3"/>
      <c r="C13" s="7"/>
      <c r="D13" s="3"/>
      <c r="E13" s="3"/>
      <c r="F13" s="3"/>
      <c r="G13" s="3"/>
      <c r="H13" s="3"/>
      <c r="I13" s="8"/>
      <c r="J13" s="3"/>
    </row>
    <row r="14" spans="2:10" ht="14.25" customHeight="1">
      <c r="B14" s="3"/>
      <c r="C14" s="7"/>
      <c r="D14" s="3"/>
      <c r="E14" s="3"/>
      <c r="F14" s="3"/>
      <c r="G14" s="3"/>
      <c r="H14" s="3"/>
      <c r="I14" s="8"/>
      <c r="J14" s="3"/>
    </row>
    <row r="15" spans="2:10" ht="14.25" customHeight="1">
      <c r="B15" s="3"/>
      <c r="C15" s="7"/>
      <c r="D15" s="3"/>
      <c r="E15" s="3"/>
      <c r="F15" s="3"/>
      <c r="G15" s="3"/>
      <c r="H15" s="3"/>
      <c r="I15" s="8"/>
      <c r="J15" s="3"/>
    </row>
    <row r="16" spans="2:10" ht="192.75" customHeight="1">
      <c r="B16" s="3"/>
      <c r="C16" s="9" t="s">
        <v>0</v>
      </c>
      <c r="D16" s="9"/>
      <c r="E16" s="9"/>
      <c r="F16" s="9"/>
      <c r="G16" s="9"/>
      <c r="H16" s="9"/>
      <c r="I16" s="9"/>
      <c r="J16" s="3"/>
    </row>
    <row r="17" spans="2:10" ht="11.25" customHeight="1">
      <c r="B17" s="3"/>
      <c r="C17" s="3"/>
      <c r="D17" s="3"/>
      <c r="E17" s="3"/>
      <c r="F17" s="3"/>
      <c r="G17" s="3"/>
      <c r="H17" s="3"/>
      <c r="I17" s="3"/>
      <c r="J17" s="3"/>
    </row>
    <row r="18" ht="30.75" customHeight="1"/>
    <row r="20" ht="26.25" customHeight="1"/>
    <row r="21" ht="26.25" customHeight="1"/>
    <row r="23" ht="19.5" customHeight="1"/>
    <row r="24" ht="17.25" customHeight="1"/>
    <row r="25" ht="15.75" customHeight="1"/>
    <row r="29" ht="45" customHeight="1"/>
    <row r="49" ht="15" customHeight="1"/>
  </sheetData>
  <sheetProtection selectLockedCells="1" selectUnlockedCells="1"/>
  <mergeCells count="1">
    <mergeCell ref="C16:I16"/>
  </mergeCells>
  <printOptions/>
  <pageMargins left="0" right="0" top="0" bottom="0"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2:J17"/>
  <sheetViews>
    <sheetView zoomScale="75" zoomScaleNormal="75" workbookViewId="0" topLeftCell="A1">
      <selection activeCell="C10" sqref="C10"/>
    </sheetView>
  </sheetViews>
  <sheetFormatPr defaultColWidth="9.00390625" defaultRowHeight="13.5" customHeight="1"/>
  <cols>
    <col min="1" max="1" width="2.625" style="1" customWidth="1"/>
    <col min="2" max="2" width="2.125" style="1" customWidth="1"/>
    <col min="3" max="9" width="12.25390625" style="1" customWidth="1"/>
    <col min="10" max="10" width="1.875" style="1" customWidth="1"/>
    <col min="11" max="64" width="8.75390625" style="1" customWidth="1"/>
    <col min="65" max="16384" width="8.75390625" style="2" customWidth="1"/>
  </cols>
  <sheetData>
    <row r="2" spans="2:10" ht="12" customHeight="1">
      <c r="B2" s="3"/>
      <c r="C2" s="3"/>
      <c r="D2" s="3"/>
      <c r="E2" s="3"/>
      <c r="F2" s="3"/>
      <c r="G2" s="3"/>
      <c r="H2" s="3"/>
      <c r="I2" s="3"/>
      <c r="J2" s="3"/>
    </row>
    <row r="3" spans="2:10" ht="13.5" customHeight="1">
      <c r="B3" s="3"/>
      <c r="C3" s="10" t="s">
        <v>1</v>
      </c>
      <c r="D3" s="10"/>
      <c r="E3" s="10"/>
      <c r="F3" s="10"/>
      <c r="G3" s="10"/>
      <c r="H3" s="10"/>
      <c r="I3" s="10"/>
      <c r="J3" s="3"/>
    </row>
    <row r="4" spans="2:10" ht="13.5" customHeight="1">
      <c r="B4" s="3"/>
      <c r="C4" s="10"/>
      <c r="D4" s="10"/>
      <c r="E4" s="10"/>
      <c r="F4" s="10"/>
      <c r="G4" s="10"/>
      <c r="H4" s="10"/>
      <c r="I4" s="10"/>
      <c r="J4" s="3"/>
    </row>
    <row r="5" spans="2:10" ht="13.5" customHeight="1">
      <c r="B5" s="3"/>
      <c r="C5" s="10"/>
      <c r="D5" s="10"/>
      <c r="E5" s="10"/>
      <c r="F5" s="10"/>
      <c r="G5" s="10"/>
      <c r="H5" s="10"/>
      <c r="I5" s="10"/>
      <c r="J5" s="3"/>
    </row>
    <row r="6" spans="2:10" ht="13.5" customHeight="1">
      <c r="B6" s="3"/>
      <c r="C6" s="10"/>
      <c r="D6" s="10"/>
      <c r="E6" s="10"/>
      <c r="F6" s="10"/>
      <c r="G6" s="10"/>
      <c r="H6" s="10"/>
      <c r="I6" s="10"/>
      <c r="J6" s="3"/>
    </row>
    <row r="7" spans="2:10" ht="13.5" customHeight="1">
      <c r="B7" s="3"/>
      <c r="C7" s="10"/>
      <c r="D7" s="10"/>
      <c r="E7" s="10"/>
      <c r="F7" s="10"/>
      <c r="G7" s="10"/>
      <c r="H7" s="10"/>
      <c r="I7" s="10"/>
      <c r="J7" s="3"/>
    </row>
    <row r="8" spans="2:10" ht="13.5" customHeight="1">
      <c r="B8" s="3"/>
      <c r="C8" s="11" t="s">
        <v>2</v>
      </c>
      <c r="D8" s="11"/>
      <c r="E8" s="11"/>
      <c r="F8" s="11"/>
      <c r="G8" s="11"/>
      <c r="H8" s="11"/>
      <c r="I8" s="11"/>
      <c r="J8" s="3"/>
    </row>
    <row r="9" spans="2:10" ht="13.5" customHeight="1">
      <c r="B9" s="3"/>
      <c r="C9" s="11"/>
      <c r="D9" s="11"/>
      <c r="E9" s="11"/>
      <c r="F9" s="11"/>
      <c r="G9" s="11"/>
      <c r="H9" s="11"/>
      <c r="I9" s="11"/>
      <c r="J9" s="3"/>
    </row>
    <row r="10" spans="2:10" ht="13.5" customHeight="1">
      <c r="B10" s="3"/>
      <c r="C10" s="12" t="s">
        <v>3</v>
      </c>
      <c r="D10" s="12"/>
      <c r="E10" s="12"/>
      <c r="F10" s="12"/>
      <c r="G10" s="12"/>
      <c r="H10" s="12"/>
      <c r="I10" s="12"/>
      <c r="J10" s="3"/>
    </row>
    <row r="11" spans="2:10" ht="13.5" customHeight="1">
      <c r="B11" s="3"/>
      <c r="C11" s="12"/>
      <c r="D11" s="12"/>
      <c r="E11" s="12"/>
      <c r="F11" s="12"/>
      <c r="G11" s="12"/>
      <c r="H11" s="12"/>
      <c r="I11" s="12"/>
      <c r="J11" s="3"/>
    </row>
    <row r="12" spans="2:10" ht="13.5" customHeight="1">
      <c r="B12" s="3"/>
      <c r="C12" s="12"/>
      <c r="D12" s="12"/>
      <c r="E12" s="12"/>
      <c r="F12" s="12"/>
      <c r="G12" s="12"/>
      <c r="H12" s="12"/>
      <c r="I12" s="12"/>
      <c r="J12" s="3"/>
    </row>
    <row r="13" spans="2:10" ht="13.5" customHeight="1">
      <c r="B13" s="3"/>
      <c r="C13" s="12"/>
      <c r="D13" s="12"/>
      <c r="E13" s="12"/>
      <c r="F13" s="12"/>
      <c r="G13" s="12"/>
      <c r="H13" s="12"/>
      <c r="I13" s="12"/>
      <c r="J13" s="3"/>
    </row>
    <row r="14" spans="2:10" ht="13.5" customHeight="1">
      <c r="B14" s="3"/>
      <c r="C14" s="12"/>
      <c r="D14" s="12"/>
      <c r="E14" s="12"/>
      <c r="F14" s="12"/>
      <c r="G14" s="12"/>
      <c r="H14" s="12"/>
      <c r="I14" s="12"/>
      <c r="J14" s="3"/>
    </row>
    <row r="15" spans="2:10" ht="13.5" customHeight="1">
      <c r="B15" s="3"/>
      <c r="C15" s="12"/>
      <c r="D15" s="12"/>
      <c r="E15" s="12"/>
      <c r="F15" s="12"/>
      <c r="G15" s="12"/>
      <c r="H15" s="12"/>
      <c r="I15" s="12"/>
      <c r="J15" s="3"/>
    </row>
    <row r="16" spans="2:10" ht="199.5" customHeight="1">
      <c r="B16" s="3"/>
      <c r="C16" s="12"/>
      <c r="D16" s="12"/>
      <c r="E16" s="12"/>
      <c r="F16" s="12"/>
      <c r="G16" s="12"/>
      <c r="H16" s="12"/>
      <c r="I16" s="12"/>
      <c r="J16" s="3"/>
    </row>
    <row r="17" spans="2:10" ht="11.25" customHeight="1">
      <c r="B17" s="3"/>
      <c r="C17" s="3"/>
      <c r="D17" s="3"/>
      <c r="E17" s="3"/>
      <c r="F17" s="3"/>
      <c r="G17" s="3"/>
      <c r="H17" s="3"/>
      <c r="I17" s="3"/>
      <c r="J17" s="3"/>
    </row>
    <row r="18" ht="30.75" customHeight="1"/>
    <row r="20" ht="26.25" customHeight="1"/>
    <row r="21" ht="26.25" customHeight="1"/>
    <row r="23" ht="19.5" customHeight="1"/>
    <row r="24" ht="17.25" customHeight="1"/>
    <row r="25" ht="15.75" customHeight="1"/>
    <row r="29" ht="45" customHeight="1"/>
  </sheetData>
  <sheetProtection selectLockedCells="1" selectUnlockedCells="1"/>
  <mergeCells count="3">
    <mergeCell ref="C3:I7"/>
    <mergeCell ref="C8:I9"/>
    <mergeCell ref="C10:I1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B2:I95"/>
  <sheetViews>
    <sheetView tabSelected="1" zoomScale="75" zoomScaleNormal="75" workbookViewId="0" topLeftCell="A28">
      <selection activeCell="D21" sqref="D21"/>
    </sheetView>
  </sheetViews>
  <sheetFormatPr defaultColWidth="9.00390625" defaultRowHeight="12.75" customHeight="1"/>
  <cols>
    <col min="1" max="1" width="2.375" style="13" customWidth="1"/>
    <col min="2" max="2" width="2.375" style="14" customWidth="1"/>
    <col min="3" max="3" width="26.00390625" style="14" customWidth="1"/>
    <col min="4" max="4" width="41.75390625" style="14" customWidth="1"/>
    <col min="5" max="5" width="11.125" style="14" customWidth="1"/>
    <col min="6" max="6" width="9.375" style="14" customWidth="1"/>
    <col min="7" max="7" width="10.25390625" style="14" customWidth="1"/>
    <col min="8" max="8" width="2.375" style="14" customWidth="1"/>
    <col min="9" max="58" width="10.25390625" style="14" customWidth="1"/>
    <col min="59" max="64" width="8.75390625" style="13" customWidth="1"/>
    <col min="65" max="16384" width="8.75390625" style="2" customWidth="1"/>
  </cols>
  <sheetData>
    <row r="1" ht="14.25" customHeight="1"/>
    <row r="2" spans="2:8" ht="13.5" customHeight="1">
      <c r="B2" s="15"/>
      <c r="C2" s="16"/>
      <c r="D2" s="16"/>
      <c r="E2" s="16"/>
      <c r="F2" s="16"/>
      <c r="G2" s="16"/>
      <c r="H2" s="15"/>
    </row>
    <row r="3" spans="2:8" ht="28.5" customHeight="1">
      <c r="B3" s="15"/>
      <c r="C3" s="17" t="s">
        <v>4</v>
      </c>
      <c r="D3" s="17"/>
      <c r="E3" s="17"/>
      <c r="F3" s="17"/>
      <c r="G3" s="17"/>
      <c r="H3" s="18"/>
    </row>
    <row r="4" spans="2:8" ht="14.25" customHeight="1">
      <c r="B4" s="15"/>
      <c r="C4" s="19"/>
      <c r="D4" s="19"/>
      <c r="E4" s="19"/>
      <c r="F4" s="19"/>
      <c r="G4" s="19"/>
      <c r="H4" s="15"/>
    </row>
    <row r="5" spans="2:8" ht="17.25" customHeight="1">
      <c r="B5" s="15"/>
      <c r="C5" s="20" t="s">
        <v>5</v>
      </c>
      <c r="D5" s="21"/>
      <c r="E5" s="21"/>
      <c r="F5" s="21"/>
      <c r="G5" s="21"/>
      <c r="H5" s="22"/>
    </row>
    <row r="6" spans="2:8" ht="17.25" customHeight="1">
      <c r="B6" s="15"/>
      <c r="C6" s="23" t="s">
        <v>6</v>
      </c>
      <c r="D6" s="24"/>
      <c r="E6" s="24"/>
      <c r="F6" s="24"/>
      <c r="G6" s="24"/>
      <c r="H6" s="22"/>
    </row>
    <row r="7" spans="2:8" ht="17.25" customHeight="1">
      <c r="B7" s="15"/>
      <c r="C7" s="23" t="s">
        <v>7</v>
      </c>
      <c r="D7" s="24"/>
      <c r="E7" s="24"/>
      <c r="F7" s="24"/>
      <c r="G7" s="24"/>
      <c r="H7" s="22"/>
    </row>
    <row r="8" spans="2:8" ht="78" customHeight="1">
      <c r="B8" s="15"/>
      <c r="C8" s="23" t="s">
        <v>8</v>
      </c>
      <c r="D8" s="25" t="s">
        <v>9</v>
      </c>
      <c r="E8" s="25"/>
      <c r="F8" s="25"/>
      <c r="G8" s="25"/>
      <c r="H8" s="26"/>
    </row>
    <row r="9" spans="2:8" ht="33" customHeight="1">
      <c r="B9" s="15"/>
      <c r="C9" s="23" t="s">
        <v>10</v>
      </c>
      <c r="D9" s="27" t="s">
        <v>11</v>
      </c>
      <c r="E9" s="27"/>
      <c r="F9" s="27"/>
      <c r="G9" s="28"/>
      <c r="H9" s="26"/>
    </row>
    <row r="10" spans="2:8" ht="29.25" customHeight="1">
      <c r="B10" s="15"/>
      <c r="C10" s="29" t="s">
        <v>12</v>
      </c>
      <c r="D10" s="30"/>
      <c r="E10" s="30"/>
      <c r="F10" s="30"/>
      <c r="G10" s="30"/>
      <c r="H10" s="31"/>
    </row>
    <row r="11" spans="2:8" ht="14.25" customHeight="1">
      <c r="B11" s="15"/>
      <c r="C11" s="32"/>
      <c r="D11" s="32"/>
      <c r="E11" s="32"/>
      <c r="F11" s="32"/>
      <c r="G11" s="32"/>
      <c r="H11" s="31"/>
    </row>
    <row r="12" spans="2:8" ht="14.25" customHeight="1">
      <c r="B12" s="15"/>
      <c r="C12" s="33"/>
      <c r="D12" s="33"/>
      <c r="E12" s="33"/>
      <c r="F12" s="34" t="s">
        <v>13</v>
      </c>
      <c r="G12" s="35" t="s">
        <v>14</v>
      </c>
      <c r="H12" s="18"/>
    </row>
    <row r="13" spans="2:8" ht="33.75" customHeight="1">
      <c r="B13" s="15"/>
      <c r="C13" s="36" t="s">
        <v>15</v>
      </c>
      <c r="D13" s="36"/>
      <c r="E13" s="36"/>
      <c r="F13" s="37"/>
      <c r="G13" s="38"/>
      <c r="H13" s="18"/>
    </row>
    <row r="14" spans="2:8" ht="14.25" customHeight="1">
      <c r="B14" s="15"/>
      <c r="C14" s="19"/>
      <c r="D14" s="19"/>
      <c r="E14" s="19"/>
      <c r="F14" s="19"/>
      <c r="G14" s="19"/>
      <c r="H14" s="31"/>
    </row>
    <row r="15" spans="2:8" ht="18.75" customHeight="1">
      <c r="B15" s="15"/>
      <c r="C15" s="39" t="s">
        <v>16</v>
      </c>
      <c r="D15" s="40"/>
      <c r="E15" s="40"/>
      <c r="F15" s="40"/>
      <c r="G15" s="41"/>
      <c r="H15" s="31"/>
    </row>
    <row r="16" spans="2:8" ht="14.25" customHeight="1">
      <c r="B16" s="15"/>
      <c r="C16" s="42"/>
      <c r="D16" s="43" t="s">
        <v>17</v>
      </c>
      <c r="E16" s="43" t="s">
        <v>18</v>
      </c>
      <c r="F16" s="43" t="s">
        <v>19</v>
      </c>
      <c r="G16" s="44" t="s">
        <v>20</v>
      </c>
      <c r="H16" s="31"/>
    </row>
    <row r="17" spans="2:8" ht="14.25" customHeight="1">
      <c r="B17" s="15"/>
      <c r="C17" s="45" t="s">
        <v>21</v>
      </c>
      <c r="D17" s="27" t="s">
        <v>22</v>
      </c>
      <c r="E17" s="46">
        <v>1.65</v>
      </c>
      <c r="F17" s="47"/>
      <c r="G17" s="48">
        <f aca="true" t="shared" si="0" ref="G17:G18">F17*E17</f>
        <v>0</v>
      </c>
      <c r="H17" s="31"/>
    </row>
    <row r="18" spans="2:8" ht="14.25" customHeight="1">
      <c r="B18" s="15"/>
      <c r="C18" s="49" t="s">
        <v>23</v>
      </c>
      <c r="D18" s="50" t="s">
        <v>22</v>
      </c>
      <c r="E18" s="51">
        <v>1.4</v>
      </c>
      <c r="F18" s="52"/>
      <c r="G18" s="53">
        <f t="shared" si="0"/>
        <v>0</v>
      </c>
      <c r="H18" s="31"/>
    </row>
    <row r="19" spans="2:8" ht="14.25" customHeight="1">
      <c r="B19" s="15"/>
      <c r="C19" s="45" t="s">
        <v>24</v>
      </c>
      <c r="D19" s="27" t="s">
        <v>22</v>
      </c>
      <c r="E19" s="46">
        <v>1.3</v>
      </c>
      <c r="F19" s="47"/>
      <c r="G19" s="48">
        <f aca="true" t="shared" si="1" ref="G19:G24">E19*F19</f>
        <v>0</v>
      </c>
      <c r="H19" s="54"/>
    </row>
    <row r="20" spans="2:8" ht="14.25" customHeight="1">
      <c r="B20" s="15"/>
      <c r="C20" s="49" t="s">
        <v>25</v>
      </c>
      <c r="D20" s="50" t="s">
        <v>26</v>
      </c>
      <c r="E20" s="51">
        <v>1.6</v>
      </c>
      <c r="F20" s="52"/>
      <c r="G20" s="53">
        <f t="shared" si="1"/>
        <v>0</v>
      </c>
      <c r="H20" s="54"/>
    </row>
    <row r="21" spans="2:8" ht="14.25" customHeight="1">
      <c r="B21" s="15"/>
      <c r="C21" s="55" t="s">
        <v>27</v>
      </c>
      <c r="D21" s="56" t="s">
        <v>28</v>
      </c>
      <c r="E21" s="57">
        <v>1.19</v>
      </c>
      <c r="F21" s="58"/>
      <c r="G21" s="59">
        <f t="shared" si="1"/>
        <v>0</v>
      </c>
      <c r="H21" s="54"/>
    </row>
    <row r="22" spans="2:8" ht="14.25" customHeight="1">
      <c r="B22" s="15"/>
      <c r="C22" s="49" t="s">
        <v>29</v>
      </c>
      <c r="D22" s="50" t="s">
        <v>22</v>
      </c>
      <c r="E22" s="51">
        <v>1.7000000000000002</v>
      </c>
      <c r="F22" s="52"/>
      <c r="G22" s="53">
        <f t="shared" si="1"/>
        <v>0</v>
      </c>
      <c r="H22" s="54"/>
    </row>
    <row r="23" spans="2:8" ht="14.25" customHeight="1">
      <c r="B23" s="15"/>
      <c r="C23" s="55" t="s">
        <v>30</v>
      </c>
      <c r="D23" s="56" t="s">
        <v>22</v>
      </c>
      <c r="E23" s="57">
        <v>1.7000000000000002</v>
      </c>
      <c r="F23" s="58"/>
      <c r="G23" s="59">
        <f t="shared" si="1"/>
        <v>0</v>
      </c>
      <c r="H23" s="54"/>
    </row>
    <row r="24" spans="2:8" ht="14.25" customHeight="1">
      <c r="B24" s="15"/>
      <c r="C24" s="49" t="s">
        <v>31</v>
      </c>
      <c r="D24" s="50" t="s">
        <v>22</v>
      </c>
      <c r="E24" s="51">
        <v>2.1</v>
      </c>
      <c r="F24" s="52"/>
      <c r="G24" s="53">
        <f t="shared" si="1"/>
        <v>0</v>
      </c>
      <c r="H24" s="54"/>
    </row>
    <row r="25" spans="2:8" ht="18.75" customHeight="1">
      <c r="B25" s="15"/>
      <c r="C25" s="60" t="s">
        <v>32</v>
      </c>
      <c r="D25" s="60"/>
      <c r="E25" s="60"/>
      <c r="F25" s="60"/>
      <c r="G25" s="61">
        <f>SUM(G17:G22)</f>
        <v>0</v>
      </c>
      <c r="H25" s="54"/>
    </row>
    <row r="26" spans="2:8" ht="14.25" customHeight="1">
      <c r="B26" s="15"/>
      <c r="C26" s="19"/>
      <c r="D26" s="19"/>
      <c r="E26" s="19"/>
      <c r="F26" s="19"/>
      <c r="G26" s="19"/>
      <c r="H26" s="31"/>
    </row>
    <row r="27" spans="2:8" ht="18.75" customHeight="1">
      <c r="B27" s="15"/>
      <c r="C27" s="62" t="s">
        <v>33</v>
      </c>
      <c r="D27" s="62"/>
      <c r="E27" s="62"/>
      <c r="F27" s="62"/>
      <c r="G27" s="62"/>
      <c r="H27" s="31"/>
    </row>
    <row r="28" spans="2:8" ht="14.25" customHeight="1">
      <c r="B28" s="15"/>
      <c r="C28" s="63"/>
      <c r="D28" s="64" t="s">
        <v>17</v>
      </c>
      <c r="E28" s="64" t="s">
        <v>18</v>
      </c>
      <c r="F28" s="64" t="s">
        <v>19</v>
      </c>
      <c r="G28" s="65" t="s">
        <v>20</v>
      </c>
      <c r="H28" s="31"/>
    </row>
    <row r="29" spans="2:8" ht="14.25" customHeight="1">
      <c r="B29" s="15"/>
      <c r="C29" s="45" t="s">
        <v>34</v>
      </c>
      <c r="D29" s="27" t="s">
        <v>35</v>
      </c>
      <c r="E29" s="46">
        <v>1.7000000000000002</v>
      </c>
      <c r="F29" s="47"/>
      <c r="G29" s="48">
        <f aca="true" t="shared" si="2" ref="G29:G36">E29*F29</f>
        <v>0</v>
      </c>
      <c r="H29" s="31"/>
    </row>
    <row r="30" spans="2:8" ht="14.25" customHeight="1">
      <c r="B30" s="15"/>
      <c r="C30" s="49" t="s">
        <v>36</v>
      </c>
      <c r="D30" s="50" t="s">
        <v>22</v>
      </c>
      <c r="E30" s="51">
        <v>1.56</v>
      </c>
      <c r="F30" s="52"/>
      <c r="G30" s="53">
        <f t="shared" si="2"/>
        <v>0</v>
      </c>
      <c r="H30" s="31"/>
    </row>
    <row r="31" spans="2:8" ht="14.25" customHeight="1">
      <c r="B31" s="15"/>
      <c r="C31" s="45" t="s">
        <v>37</v>
      </c>
      <c r="D31" s="27" t="s">
        <v>22</v>
      </c>
      <c r="E31" s="46">
        <v>1.56</v>
      </c>
      <c r="F31" s="47"/>
      <c r="G31" s="48">
        <f t="shared" si="2"/>
        <v>0</v>
      </c>
      <c r="H31" s="31"/>
    </row>
    <row r="32" spans="2:8" ht="14.25" customHeight="1">
      <c r="B32" s="15"/>
      <c r="C32" s="49" t="s">
        <v>38</v>
      </c>
      <c r="D32" s="50" t="s">
        <v>22</v>
      </c>
      <c r="E32" s="51">
        <v>3.85</v>
      </c>
      <c r="F32" s="52"/>
      <c r="G32" s="53">
        <f t="shared" si="2"/>
        <v>0</v>
      </c>
      <c r="H32" s="54"/>
    </row>
    <row r="33" spans="2:9" ht="14.25" customHeight="1">
      <c r="B33" s="15"/>
      <c r="C33" s="45" t="s">
        <v>39</v>
      </c>
      <c r="D33" s="27" t="s">
        <v>40</v>
      </c>
      <c r="E33" s="46">
        <v>3.05</v>
      </c>
      <c r="F33" s="47"/>
      <c r="G33" s="48">
        <f t="shared" si="2"/>
        <v>0</v>
      </c>
      <c r="H33" s="54"/>
      <c r="I33" s="13"/>
    </row>
    <row r="34" spans="2:8" ht="14.25" customHeight="1">
      <c r="B34" s="15"/>
      <c r="C34" s="49" t="s">
        <v>39</v>
      </c>
      <c r="D34" s="50" t="s">
        <v>41</v>
      </c>
      <c r="E34" s="51">
        <v>1.98</v>
      </c>
      <c r="F34" s="52"/>
      <c r="G34" s="53">
        <f t="shared" si="2"/>
        <v>0</v>
      </c>
      <c r="H34" s="54"/>
    </row>
    <row r="35" spans="2:8" ht="14.25" customHeight="1">
      <c r="B35" s="15"/>
      <c r="C35" s="45" t="s">
        <v>42</v>
      </c>
      <c r="D35" s="27" t="s">
        <v>43</v>
      </c>
      <c r="E35" s="46">
        <v>13.52</v>
      </c>
      <c r="F35" s="47"/>
      <c r="G35" s="48">
        <f t="shared" si="2"/>
        <v>0</v>
      </c>
      <c r="H35" s="54"/>
    </row>
    <row r="36" spans="2:8" ht="14.25" customHeight="1">
      <c r="B36" s="15"/>
      <c r="C36" s="49" t="s">
        <v>42</v>
      </c>
      <c r="D36" s="50" t="s">
        <v>44</v>
      </c>
      <c r="E36" s="51">
        <v>9.36</v>
      </c>
      <c r="F36" s="52"/>
      <c r="G36" s="53">
        <f t="shared" si="2"/>
        <v>0</v>
      </c>
      <c r="H36" s="54"/>
    </row>
    <row r="37" spans="2:8" ht="18.75" customHeight="1">
      <c r="B37" s="15"/>
      <c r="C37" s="66" t="s">
        <v>45</v>
      </c>
      <c r="D37" s="66"/>
      <c r="E37" s="66"/>
      <c r="F37" s="66"/>
      <c r="G37" s="67">
        <f>SUM(G29:G36)</f>
        <v>0</v>
      </c>
      <c r="H37" s="54"/>
    </row>
    <row r="38" spans="2:8" ht="14.25" customHeight="1">
      <c r="B38" s="15"/>
      <c r="C38" s="19"/>
      <c r="D38" s="19"/>
      <c r="E38" s="19"/>
      <c r="F38" s="19"/>
      <c r="G38" s="19"/>
      <c r="H38" s="31"/>
    </row>
    <row r="39" spans="2:8" ht="18.75" customHeight="1">
      <c r="B39" s="15"/>
      <c r="C39" s="68" t="s">
        <v>46</v>
      </c>
      <c r="D39" s="68"/>
      <c r="E39" s="68"/>
      <c r="F39" s="68"/>
      <c r="G39" s="68"/>
      <c r="H39" s="31"/>
    </row>
    <row r="40" spans="2:8" ht="14.25" customHeight="1">
      <c r="B40" s="15"/>
      <c r="C40" s="69"/>
      <c r="D40" s="70" t="s">
        <v>17</v>
      </c>
      <c r="E40" s="70" t="s">
        <v>18</v>
      </c>
      <c r="F40" s="70" t="s">
        <v>19</v>
      </c>
      <c r="G40" s="71" t="s">
        <v>20</v>
      </c>
      <c r="H40" s="31"/>
    </row>
    <row r="41" spans="2:9" ht="14.25" customHeight="1">
      <c r="B41" s="15"/>
      <c r="C41" s="49" t="s">
        <v>47</v>
      </c>
      <c r="D41" s="50" t="s">
        <v>28</v>
      </c>
      <c r="E41" s="51">
        <v>1.456</v>
      </c>
      <c r="F41" s="52"/>
      <c r="G41" s="53">
        <f aca="true" t="shared" si="3" ref="G41:G55">E41*F41</f>
        <v>0</v>
      </c>
      <c r="H41" s="54"/>
      <c r="I41" s="13"/>
    </row>
    <row r="42" spans="2:8" ht="14.25" customHeight="1">
      <c r="B42" s="15"/>
      <c r="C42" s="55" t="s">
        <v>48</v>
      </c>
      <c r="D42" s="56" t="s">
        <v>35</v>
      </c>
      <c r="E42" s="57">
        <v>1.768</v>
      </c>
      <c r="F42" s="58"/>
      <c r="G42" s="59">
        <f t="shared" si="3"/>
        <v>0</v>
      </c>
      <c r="H42" s="54"/>
    </row>
    <row r="43" spans="2:8" ht="14.25" customHeight="1">
      <c r="B43" s="15"/>
      <c r="C43" s="49" t="s">
        <v>49</v>
      </c>
      <c r="D43" s="50" t="s">
        <v>22</v>
      </c>
      <c r="E43" s="51">
        <v>4.99</v>
      </c>
      <c r="F43" s="52"/>
      <c r="G43" s="53">
        <f t="shared" si="3"/>
        <v>0</v>
      </c>
      <c r="H43" s="54"/>
    </row>
    <row r="44" spans="2:8" ht="14.25" customHeight="1">
      <c r="B44" s="15"/>
      <c r="C44" s="55" t="s">
        <v>50</v>
      </c>
      <c r="D44" s="56" t="s">
        <v>35</v>
      </c>
      <c r="E44" s="57">
        <v>1.56</v>
      </c>
      <c r="F44" s="58"/>
      <c r="G44" s="59">
        <f t="shared" si="3"/>
        <v>0</v>
      </c>
      <c r="H44" s="54"/>
    </row>
    <row r="45" spans="2:8" ht="14.25" customHeight="1">
      <c r="B45" s="15"/>
      <c r="C45" s="49" t="s">
        <v>51</v>
      </c>
      <c r="D45" s="50" t="s">
        <v>22</v>
      </c>
      <c r="E45" s="51">
        <v>1.35</v>
      </c>
      <c r="F45" s="52"/>
      <c r="G45" s="53">
        <f t="shared" si="3"/>
        <v>0</v>
      </c>
      <c r="H45" s="54"/>
    </row>
    <row r="46" spans="2:8" ht="14.25" customHeight="1">
      <c r="B46" s="15"/>
      <c r="C46" s="55" t="s">
        <v>52</v>
      </c>
      <c r="D46" s="56" t="s">
        <v>22</v>
      </c>
      <c r="E46" s="57">
        <v>1.35</v>
      </c>
      <c r="F46" s="58"/>
      <c r="G46" s="59">
        <f t="shared" si="3"/>
        <v>0</v>
      </c>
      <c r="H46" s="54"/>
    </row>
    <row r="47" spans="2:8" ht="14.25" customHeight="1">
      <c r="B47" s="15"/>
      <c r="C47" s="49" t="s">
        <v>34</v>
      </c>
      <c r="D47" s="50" t="s">
        <v>22</v>
      </c>
      <c r="E47" s="51">
        <v>2.24</v>
      </c>
      <c r="F47" s="52"/>
      <c r="G47" s="53">
        <f t="shared" si="3"/>
        <v>0</v>
      </c>
      <c r="H47" s="54"/>
    </row>
    <row r="48" spans="2:8" ht="14.25" customHeight="1">
      <c r="B48" s="15"/>
      <c r="C48" s="55" t="s">
        <v>29</v>
      </c>
      <c r="D48" s="56" t="s">
        <v>22</v>
      </c>
      <c r="E48" s="57">
        <v>2.08</v>
      </c>
      <c r="F48" s="58"/>
      <c r="G48" s="59">
        <f t="shared" si="3"/>
        <v>0</v>
      </c>
      <c r="H48" s="54"/>
    </row>
    <row r="49" spans="2:8" ht="14.25" customHeight="1">
      <c r="B49" s="15"/>
      <c r="C49" s="49" t="s">
        <v>53</v>
      </c>
      <c r="D49" s="50" t="s">
        <v>54</v>
      </c>
      <c r="E49" s="51">
        <v>2.65</v>
      </c>
      <c r="F49" s="52"/>
      <c r="G49" s="53">
        <f t="shared" si="3"/>
        <v>0</v>
      </c>
      <c r="H49" s="54"/>
    </row>
    <row r="50" spans="2:8" ht="14.25" customHeight="1">
      <c r="B50" s="15"/>
      <c r="C50" s="55" t="s">
        <v>55</v>
      </c>
      <c r="D50" s="56" t="s">
        <v>56</v>
      </c>
      <c r="E50" s="57">
        <v>1.46</v>
      </c>
      <c r="F50" s="58"/>
      <c r="G50" s="59">
        <f t="shared" si="3"/>
        <v>0</v>
      </c>
      <c r="H50" s="54"/>
    </row>
    <row r="51" spans="2:8" ht="14.25" customHeight="1">
      <c r="B51" s="15"/>
      <c r="C51" s="49" t="s">
        <v>57</v>
      </c>
      <c r="D51" s="50" t="s">
        <v>56</v>
      </c>
      <c r="E51" s="51">
        <v>1.46</v>
      </c>
      <c r="F51" s="52"/>
      <c r="G51" s="53">
        <f t="shared" si="3"/>
        <v>0</v>
      </c>
      <c r="H51" s="54"/>
    </row>
    <row r="52" spans="2:8" ht="14.25" customHeight="1">
      <c r="B52" s="15"/>
      <c r="C52" s="55" t="s">
        <v>25</v>
      </c>
      <c r="D52" s="56" t="s">
        <v>35</v>
      </c>
      <c r="E52" s="57">
        <v>1.98</v>
      </c>
      <c r="F52" s="58"/>
      <c r="G52" s="59">
        <f t="shared" si="3"/>
        <v>0</v>
      </c>
      <c r="H52" s="54"/>
    </row>
    <row r="53" spans="2:8" ht="14.25" customHeight="1">
      <c r="B53" s="15"/>
      <c r="C53" s="49" t="s">
        <v>58</v>
      </c>
      <c r="D53" s="50" t="s">
        <v>56</v>
      </c>
      <c r="E53" s="51">
        <v>1.4</v>
      </c>
      <c r="F53" s="52"/>
      <c r="G53" s="53">
        <f t="shared" si="3"/>
        <v>0</v>
      </c>
      <c r="H53" s="54"/>
    </row>
    <row r="54" spans="2:8" ht="14.25" customHeight="1">
      <c r="B54" s="15"/>
      <c r="C54" s="55" t="s">
        <v>59</v>
      </c>
      <c r="D54" s="56" t="s">
        <v>60</v>
      </c>
      <c r="E54" s="57">
        <v>1.4</v>
      </c>
      <c r="F54" s="58"/>
      <c r="G54" s="59">
        <f t="shared" si="3"/>
        <v>0</v>
      </c>
      <c r="H54" s="54"/>
    </row>
    <row r="55" spans="2:8" ht="41.25" customHeight="1">
      <c r="B55" s="15"/>
      <c r="C55" s="49" t="s">
        <v>61</v>
      </c>
      <c r="D55" s="50" t="s">
        <v>62</v>
      </c>
      <c r="E55" s="51">
        <v>10</v>
      </c>
      <c r="F55" s="52"/>
      <c r="G55" s="53">
        <f t="shared" si="3"/>
        <v>0</v>
      </c>
      <c r="H55" s="54"/>
    </row>
    <row r="56" spans="2:8" ht="18.75" customHeight="1">
      <c r="B56" s="15"/>
      <c r="C56" s="72" t="s">
        <v>63</v>
      </c>
      <c r="D56" s="72"/>
      <c r="E56" s="72"/>
      <c r="F56" s="72"/>
      <c r="G56" s="73">
        <f>SUM(G41:G55)</f>
        <v>0</v>
      </c>
      <c r="H56" s="54"/>
    </row>
    <row r="57" spans="2:8" ht="14.25" customHeight="1">
      <c r="B57" s="15"/>
      <c r="C57" s="19"/>
      <c r="D57" s="19"/>
      <c r="E57" s="19"/>
      <c r="F57" s="19"/>
      <c r="G57" s="19"/>
      <c r="H57" s="31"/>
    </row>
    <row r="58" spans="2:8" ht="18.75" customHeight="1">
      <c r="B58" s="15"/>
      <c r="C58" s="74" t="s">
        <v>64</v>
      </c>
      <c r="D58" s="75"/>
      <c r="E58" s="75"/>
      <c r="F58" s="75"/>
      <c r="G58" s="76"/>
      <c r="H58" s="31"/>
    </row>
    <row r="59" spans="2:8" ht="14.25" customHeight="1">
      <c r="B59" s="15"/>
      <c r="C59" s="77"/>
      <c r="D59" s="78" t="s">
        <v>17</v>
      </c>
      <c r="E59" s="78" t="s">
        <v>18</v>
      </c>
      <c r="F59" s="78" t="s">
        <v>19</v>
      </c>
      <c r="G59" s="79" t="s">
        <v>20</v>
      </c>
      <c r="H59" s="31"/>
    </row>
    <row r="60" spans="2:8" ht="14.25" customHeight="1">
      <c r="B60" s="15"/>
      <c r="C60" s="80" t="s">
        <v>65</v>
      </c>
      <c r="D60" s="27" t="s">
        <v>66</v>
      </c>
      <c r="E60" s="81">
        <v>6.4</v>
      </c>
      <c r="F60" s="47"/>
      <c r="G60" s="48">
        <f aca="true" t="shared" si="4" ref="G60:G69">E60*F60</f>
        <v>0</v>
      </c>
      <c r="H60" s="54"/>
    </row>
    <row r="61" spans="2:8" ht="14.25" customHeight="1">
      <c r="B61" s="15"/>
      <c r="C61" s="82" t="s">
        <v>65</v>
      </c>
      <c r="D61" s="83" t="s">
        <v>67</v>
      </c>
      <c r="E61" s="84">
        <v>9.3</v>
      </c>
      <c r="F61" s="85"/>
      <c r="G61" s="86">
        <f t="shared" si="4"/>
        <v>0</v>
      </c>
      <c r="H61" s="54"/>
    </row>
    <row r="62" spans="2:8" ht="14.25" customHeight="1">
      <c r="B62" s="15"/>
      <c r="C62" s="80" t="s">
        <v>65</v>
      </c>
      <c r="D62" s="27" t="s">
        <v>68</v>
      </c>
      <c r="E62" s="81">
        <v>18.35</v>
      </c>
      <c r="F62" s="47"/>
      <c r="G62" s="48">
        <f t="shared" si="4"/>
        <v>0</v>
      </c>
      <c r="H62" s="54"/>
    </row>
    <row r="63" spans="2:8" ht="14.25" customHeight="1">
      <c r="B63" s="15"/>
      <c r="C63" s="82" t="s">
        <v>65</v>
      </c>
      <c r="D63" s="83" t="s">
        <v>69</v>
      </c>
      <c r="E63" s="84">
        <v>33.3</v>
      </c>
      <c r="F63" s="85"/>
      <c r="G63" s="86">
        <f t="shared" si="4"/>
        <v>0</v>
      </c>
      <c r="H63" s="54"/>
    </row>
    <row r="64" spans="2:8" ht="14.25" customHeight="1">
      <c r="B64" s="15"/>
      <c r="C64" s="80" t="s">
        <v>70</v>
      </c>
      <c r="D64" s="27" t="s">
        <v>71</v>
      </c>
      <c r="E64" s="81">
        <v>6.5</v>
      </c>
      <c r="F64" s="47"/>
      <c r="G64" s="48">
        <f t="shared" si="4"/>
        <v>0</v>
      </c>
      <c r="H64" s="54"/>
    </row>
    <row r="65" spans="2:8" ht="14.25" customHeight="1">
      <c r="B65" s="15"/>
      <c r="C65" s="82" t="s">
        <v>72</v>
      </c>
      <c r="D65" s="83" t="s">
        <v>71</v>
      </c>
      <c r="E65" s="84">
        <v>7.15</v>
      </c>
      <c r="F65" s="85"/>
      <c r="G65" s="86">
        <f t="shared" si="4"/>
        <v>0</v>
      </c>
      <c r="H65" s="54"/>
    </row>
    <row r="66" spans="2:8" ht="14.25" customHeight="1">
      <c r="B66" s="15"/>
      <c r="C66" s="80" t="s">
        <v>73</v>
      </c>
      <c r="D66" s="27" t="s">
        <v>71</v>
      </c>
      <c r="E66" s="81">
        <v>11.7</v>
      </c>
      <c r="F66" s="47"/>
      <c r="G66" s="48">
        <f t="shared" si="4"/>
        <v>0</v>
      </c>
      <c r="H66" s="54"/>
    </row>
    <row r="67" spans="2:8" ht="28.5" customHeight="1">
      <c r="B67" s="15"/>
      <c r="C67" s="82" t="s">
        <v>74</v>
      </c>
      <c r="D67" s="83" t="s">
        <v>75</v>
      </c>
      <c r="E67" s="84">
        <v>34</v>
      </c>
      <c r="F67" s="85"/>
      <c r="G67" s="86">
        <f t="shared" si="4"/>
        <v>0</v>
      </c>
      <c r="H67" s="54"/>
    </row>
    <row r="68" spans="2:8" ht="14.25" customHeight="1">
      <c r="B68" s="15"/>
      <c r="C68" s="87" t="s">
        <v>76</v>
      </c>
      <c r="D68" s="56" t="s">
        <v>77</v>
      </c>
      <c r="E68" s="88">
        <v>2.6</v>
      </c>
      <c r="F68" s="58"/>
      <c r="G68" s="59">
        <f t="shared" si="4"/>
        <v>0</v>
      </c>
      <c r="H68" s="54"/>
    </row>
    <row r="69" spans="2:8" ht="15" customHeight="1">
      <c r="B69" s="15"/>
      <c r="C69" s="82" t="s">
        <v>76</v>
      </c>
      <c r="D69" s="83" t="s">
        <v>78</v>
      </c>
      <c r="E69" s="84">
        <v>5.2</v>
      </c>
      <c r="F69" s="85"/>
      <c r="G69" s="86">
        <f t="shared" si="4"/>
        <v>0</v>
      </c>
      <c r="H69" s="54"/>
    </row>
    <row r="70" spans="2:8" ht="18.75" customHeight="1">
      <c r="B70" s="15"/>
      <c r="C70" s="89" t="s">
        <v>79</v>
      </c>
      <c r="D70" s="89"/>
      <c r="E70" s="89"/>
      <c r="F70" s="89"/>
      <c r="G70" s="90">
        <f>SUM(G60:G69)</f>
        <v>0</v>
      </c>
      <c r="H70" s="54"/>
    </row>
    <row r="71" spans="2:8" ht="14.25" customHeight="1">
      <c r="B71" s="15"/>
      <c r="C71" s="19"/>
      <c r="D71" s="19"/>
      <c r="E71" s="19"/>
      <c r="F71" s="19"/>
      <c r="G71" s="19"/>
      <c r="H71" s="31"/>
    </row>
    <row r="72" spans="2:8" ht="18.75" customHeight="1">
      <c r="B72" s="15"/>
      <c r="C72" s="91" t="s">
        <v>80</v>
      </c>
      <c r="D72" s="92"/>
      <c r="E72" s="92"/>
      <c r="F72" s="92"/>
      <c r="G72" s="93"/>
      <c r="H72" s="31"/>
    </row>
    <row r="73" spans="2:8" ht="14.25" customHeight="1">
      <c r="B73" s="15"/>
      <c r="C73" s="94"/>
      <c r="D73" s="95" t="s">
        <v>17</v>
      </c>
      <c r="E73" s="95" t="s">
        <v>18</v>
      </c>
      <c r="F73" s="95" t="s">
        <v>19</v>
      </c>
      <c r="G73" s="96" t="s">
        <v>20</v>
      </c>
      <c r="H73" s="31"/>
    </row>
    <row r="74" spans="2:8" ht="14.25" customHeight="1">
      <c r="B74" s="15"/>
      <c r="C74" s="82" t="s">
        <v>81</v>
      </c>
      <c r="D74" s="83" t="s">
        <v>82</v>
      </c>
      <c r="E74" s="97">
        <v>6.5</v>
      </c>
      <c r="F74" s="85"/>
      <c r="G74" s="86">
        <f aca="true" t="shared" si="5" ref="G74:G81">E74*F74</f>
        <v>0</v>
      </c>
      <c r="H74" s="54"/>
    </row>
    <row r="75" spans="2:8" ht="28.5" customHeight="1">
      <c r="B75" s="15"/>
      <c r="C75" s="80" t="s">
        <v>83</v>
      </c>
      <c r="D75" s="27" t="s">
        <v>82</v>
      </c>
      <c r="E75" s="46">
        <v>6.5</v>
      </c>
      <c r="F75" s="47"/>
      <c r="G75" s="48">
        <f t="shared" si="5"/>
        <v>0</v>
      </c>
      <c r="H75" s="54"/>
    </row>
    <row r="76" spans="2:8" ht="28.5" customHeight="1">
      <c r="B76" s="15"/>
      <c r="C76" s="82" t="s">
        <v>84</v>
      </c>
      <c r="D76" s="83" t="s">
        <v>82</v>
      </c>
      <c r="E76" s="97">
        <v>6.5</v>
      </c>
      <c r="F76" s="85"/>
      <c r="G76" s="86">
        <f t="shared" si="5"/>
        <v>0</v>
      </c>
      <c r="H76" s="54"/>
    </row>
    <row r="77" spans="2:8" ht="28.5" customHeight="1">
      <c r="B77" s="15"/>
      <c r="C77" s="80" t="s">
        <v>85</v>
      </c>
      <c r="D77" s="27" t="s">
        <v>82</v>
      </c>
      <c r="E77" s="46">
        <v>6.5</v>
      </c>
      <c r="F77" s="47"/>
      <c r="G77" s="48">
        <f t="shared" si="5"/>
        <v>0</v>
      </c>
      <c r="H77" s="54"/>
    </row>
    <row r="78" spans="2:8" ht="14.25" customHeight="1">
      <c r="B78" s="15"/>
      <c r="C78" s="82" t="s">
        <v>86</v>
      </c>
      <c r="D78" s="83" t="s">
        <v>87</v>
      </c>
      <c r="E78" s="97">
        <v>6.5</v>
      </c>
      <c r="F78" s="85"/>
      <c r="G78" s="86">
        <f t="shared" si="5"/>
        <v>0</v>
      </c>
      <c r="H78" s="54"/>
    </row>
    <row r="79" spans="2:8" ht="26.25" customHeight="1">
      <c r="B79" s="15"/>
      <c r="C79" s="80" t="s">
        <v>84</v>
      </c>
      <c r="D79" s="27" t="s">
        <v>88</v>
      </c>
      <c r="E79" s="46">
        <v>11</v>
      </c>
      <c r="F79" s="47"/>
      <c r="G79" s="48">
        <f t="shared" si="5"/>
        <v>0</v>
      </c>
      <c r="H79" s="54"/>
    </row>
    <row r="80" spans="2:8" ht="13.5" customHeight="1">
      <c r="B80" s="15"/>
      <c r="C80" s="82" t="s">
        <v>89</v>
      </c>
      <c r="D80" s="83" t="s">
        <v>90</v>
      </c>
      <c r="E80" s="97">
        <v>11</v>
      </c>
      <c r="F80" s="85"/>
      <c r="G80" s="86">
        <f t="shared" si="5"/>
        <v>0</v>
      </c>
      <c r="H80" s="54"/>
    </row>
    <row r="81" spans="2:8" ht="43.5" customHeight="1">
      <c r="B81" s="15"/>
      <c r="C81" s="80" t="s">
        <v>91</v>
      </c>
      <c r="D81" s="27" t="s">
        <v>92</v>
      </c>
      <c r="E81" s="46">
        <v>8.5</v>
      </c>
      <c r="F81" s="47"/>
      <c r="G81" s="48">
        <f t="shared" si="5"/>
        <v>0</v>
      </c>
      <c r="H81" s="54"/>
    </row>
    <row r="82" spans="2:8" ht="18.75" customHeight="1">
      <c r="B82" s="15"/>
      <c r="C82" s="98" t="s">
        <v>93</v>
      </c>
      <c r="D82" s="98"/>
      <c r="E82" s="98"/>
      <c r="F82" s="98"/>
      <c r="G82" s="99">
        <f>SUM(G74:G81)</f>
        <v>0</v>
      </c>
      <c r="H82" s="54"/>
    </row>
    <row r="83" spans="2:8" ht="14.25" customHeight="1">
      <c r="B83" s="15"/>
      <c r="C83" s="19"/>
      <c r="D83" s="19"/>
      <c r="E83" s="19"/>
      <c r="F83" s="19"/>
      <c r="G83" s="19"/>
      <c r="H83" s="31"/>
    </row>
    <row r="84" spans="2:8" ht="14.25" customHeight="1">
      <c r="B84" s="15"/>
      <c r="C84" s="100" t="s">
        <v>94</v>
      </c>
      <c r="D84" s="100"/>
      <c r="E84" s="100"/>
      <c r="F84" s="100"/>
      <c r="G84" s="100"/>
      <c r="H84" s="31"/>
    </row>
    <row r="85" spans="2:8" ht="14.25" customHeight="1">
      <c r="B85" s="15"/>
      <c r="C85" s="101"/>
      <c r="D85" s="102" t="s">
        <v>17</v>
      </c>
      <c r="E85" s="102" t="s">
        <v>18</v>
      </c>
      <c r="F85" s="102" t="s">
        <v>19</v>
      </c>
      <c r="G85" s="103" t="s">
        <v>20</v>
      </c>
      <c r="H85" s="31"/>
    </row>
    <row r="86" spans="2:8" ht="14.25" customHeight="1">
      <c r="B86" s="15"/>
      <c r="C86" s="80" t="s">
        <v>95</v>
      </c>
      <c r="D86" s="104" t="s">
        <v>22</v>
      </c>
      <c r="E86" s="46">
        <v>12.5</v>
      </c>
      <c r="F86" s="105"/>
      <c r="G86" s="48">
        <f aca="true" t="shared" si="6" ref="G86:G88">F86*E86</f>
        <v>0</v>
      </c>
      <c r="H86" s="31"/>
    </row>
    <row r="87" spans="2:8" ht="14.25" customHeight="1">
      <c r="B87" s="15"/>
      <c r="C87" s="106" t="s">
        <v>95</v>
      </c>
      <c r="D87" s="107" t="s">
        <v>96</v>
      </c>
      <c r="E87" s="51">
        <v>2.5</v>
      </c>
      <c r="F87" s="108"/>
      <c r="G87" s="53">
        <f t="shared" si="6"/>
        <v>0</v>
      </c>
      <c r="H87" s="31"/>
    </row>
    <row r="88" spans="2:8" ht="14.25" customHeight="1">
      <c r="B88" s="15"/>
      <c r="C88" s="80" t="s">
        <v>95</v>
      </c>
      <c r="D88" s="104" t="s">
        <v>97</v>
      </c>
      <c r="E88" s="46">
        <v>5.25</v>
      </c>
      <c r="F88" s="105"/>
      <c r="G88" s="48">
        <f t="shared" si="6"/>
        <v>0</v>
      </c>
      <c r="H88" s="31"/>
    </row>
    <row r="89" spans="2:8" ht="14.25" customHeight="1">
      <c r="B89" s="15"/>
      <c r="C89" s="109" t="s">
        <v>98</v>
      </c>
      <c r="D89" s="109"/>
      <c r="E89" s="109"/>
      <c r="F89" s="109"/>
      <c r="G89" s="110">
        <f>SUM(G86:G88)</f>
        <v>0</v>
      </c>
      <c r="H89" s="31"/>
    </row>
    <row r="90" spans="2:8" ht="14.25" customHeight="1">
      <c r="B90" s="15"/>
      <c r="C90" s="19"/>
      <c r="D90" s="19"/>
      <c r="E90" s="19"/>
      <c r="F90" s="19"/>
      <c r="G90" s="19"/>
      <c r="H90" s="31"/>
    </row>
    <row r="91" spans="2:8" ht="18.75" customHeight="1">
      <c r="B91" s="15"/>
      <c r="C91" s="111" t="s">
        <v>99</v>
      </c>
      <c r="D91" s="111"/>
      <c r="E91" s="111"/>
      <c r="F91" s="111"/>
      <c r="G91" s="112">
        <f>G89+G82+G70+G56+G37+G25</f>
        <v>0</v>
      </c>
      <c r="H91" s="54"/>
    </row>
    <row r="92" spans="2:8" ht="18.75" customHeight="1">
      <c r="B92" s="15"/>
      <c r="C92" s="113" t="s">
        <v>100</v>
      </c>
      <c r="D92" s="113"/>
      <c r="E92" s="113"/>
      <c r="F92" s="113"/>
      <c r="G92" s="114">
        <f>'PEDIDOS_Productos_Tejedora (locales y más)'!H374</f>
        <v>0</v>
      </c>
      <c r="H92" s="54"/>
    </row>
    <row r="93" spans="2:8" ht="18.75" customHeight="1">
      <c r="B93" s="15"/>
      <c r="C93" s="115" t="s">
        <v>101</v>
      </c>
      <c r="D93" s="115"/>
      <c r="E93" s="115"/>
      <c r="F93" s="115"/>
      <c r="G93" s="116">
        <f>IF(F13="X",4,"0,00 €")</f>
        <v>0</v>
      </c>
      <c r="H93" s="54"/>
    </row>
    <row r="94" spans="2:8" ht="18.75" customHeight="1">
      <c r="B94" s="15"/>
      <c r="C94" s="117" t="s">
        <v>102</v>
      </c>
      <c r="D94" s="117"/>
      <c r="E94" s="117"/>
      <c r="F94" s="117"/>
      <c r="G94" s="118">
        <f>SUM(G91:G93)</f>
        <v>0</v>
      </c>
      <c r="H94" s="54"/>
    </row>
    <row r="95" spans="2:8" ht="14.25" customHeight="1">
      <c r="B95" s="15"/>
      <c r="C95" s="15"/>
      <c r="D95" s="15"/>
      <c r="E95" s="15"/>
      <c r="F95" s="15"/>
      <c r="G95" s="15"/>
      <c r="H95" s="15"/>
    </row>
  </sheetData>
  <sheetProtection selectLockedCells="1" selectUnlockedCells="1"/>
  <mergeCells count="33">
    <mergeCell ref="C2:G2"/>
    <mergeCell ref="C3:G3"/>
    <mergeCell ref="C4:G4"/>
    <mergeCell ref="D5:G5"/>
    <mergeCell ref="D6:G6"/>
    <mergeCell ref="D7:G7"/>
    <mergeCell ref="D8:G8"/>
    <mergeCell ref="D9:F9"/>
    <mergeCell ref="D10:G10"/>
    <mergeCell ref="C11:G11"/>
    <mergeCell ref="C12:E12"/>
    <mergeCell ref="C13:E13"/>
    <mergeCell ref="C14:G14"/>
    <mergeCell ref="D15:F15"/>
    <mergeCell ref="C25:F25"/>
    <mergeCell ref="C26:G26"/>
    <mergeCell ref="C27:G27"/>
    <mergeCell ref="C37:F37"/>
    <mergeCell ref="C38:G38"/>
    <mergeCell ref="C39:G39"/>
    <mergeCell ref="C56:F56"/>
    <mergeCell ref="D58:F58"/>
    <mergeCell ref="C70:F70"/>
    <mergeCell ref="C71:G71"/>
    <mergeCell ref="D72:F72"/>
    <mergeCell ref="C82:F82"/>
    <mergeCell ref="C83:G83"/>
    <mergeCell ref="C84:G84"/>
    <mergeCell ref="C89:F89"/>
    <mergeCell ref="C91:F91"/>
    <mergeCell ref="C92:F92"/>
    <mergeCell ref="C93:F93"/>
    <mergeCell ref="C94:F94"/>
  </mergeCells>
  <printOptions/>
  <pageMargins left="0" right="0" top="0" bottom="0" header="0.5118055555555555" footer="0.5118055555555555"/>
  <pageSetup firstPageNumber="1" useFirstPageNumber="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BG375"/>
  <sheetViews>
    <sheetView zoomScale="75" zoomScaleNormal="75" workbookViewId="0" topLeftCell="A364">
      <selection activeCell="E255" sqref="E255"/>
    </sheetView>
  </sheetViews>
  <sheetFormatPr defaultColWidth="9.00390625" defaultRowHeight="14.25" customHeight="1"/>
  <cols>
    <col min="1" max="2" width="2.375" style="13" customWidth="1"/>
    <col min="3" max="3" width="32.50390625" style="13" customWidth="1"/>
    <col min="4" max="4" width="17.25390625" style="13" customWidth="1"/>
    <col min="5" max="5" width="14.125" style="119" customWidth="1"/>
    <col min="6" max="6" width="14.00390625" style="13" customWidth="1"/>
    <col min="7" max="7" width="10.25390625" style="119" customWidth="1"/>
    <col min="8" max="8" width="10.25390625" style="13" customWidth="1"/>
    <col min="9" max="9" width="2.375" style="13" customWidth="1"/>
    <col min="10" max="12" width="8.125" style="13" customWidth="1"/>
    <col min="13" max="13" width="2.375" style="13" customWidth="1"/>
    <col min="14" max="64" width="8.75390625" style="13" customWidth="1"/>
    <col min="65" max="16384" width="8.75390625" style="2" customWidth="1"/>
  </cols>
  <sheetData>
    <row r="2" spans="2:9" ht="14.25" customHeight="1">
      <c r="B2" s="31"/>
      <c r="C2" s="16"/>
      <c r="D2" s="16"/>
      <c r="E2" s="16"/>
      <c r="F2" s="16"/>
      <c r="G2" s="16"/>
      <c r="H2" s="16"/>
      <c r="I2" s="22"/>
    </row>
    <row r="3" spans="2:9" ht="18.75" customHeight="1">
      <c r="B3" s="31"/>
      <c r="C3" s="120" t="s">
        <v>103</v>
      </c>
      <c r="D3" s="120"/>
      <c r="E3" s="120"/>
      <c r="F3" s="120"/>
      <c r="G3" s="120"/>
      <c r="H3" s="120"/>
      <c r="I3" s="121"/>
    </row>
    <row r="4" spans="2:9" ht="14.25" customHeight="1">
      <c r="B4" s="31"/>
      <c r="C4" s="122" t="s">
        <v>104</v>
      </c>
      <c r="D4" s="122"/>
      <c r="E4" s="122"/>
      <c r="F4" s="122"/>
      <c r="G4" s="122"/>
      <c r="H4" s="123"/>
      <c r="I4" s="121"/>
    </row>
    <row r="5" spans="2:59" ht="14.25" customHeight="1">
      <c r="B5" s="15"/>
      <c r="C5" s="124"/>
      <c r="D5" s="125" t="s">
        <v>105</v>
      </c>
      <c r="E5" s="125" t="s">
        <v>106</v>
      </c>
      <c r="F5" s="125" t="s">
        <v>18</v>
      </c>
      <c r="G5" s="125" t="s">
        <v>19</v>
      </c>
      <c r="H5" s="126" t="s">
        <v>20</v>
      </c>
      <c r="I5" s="18"/>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2:9" ht="14.25" customHeight="1">
      <c r="B6" s="31"/>
      <c r="C6" s="127" t="s">
        <v>107</v>
      </c>
      <c r="D6" s="128" t="s">
        <v>108</v>
      </c>
      <c r="E6" s="129"/>
      <c r="F6" s="130">
        <v>11.75</v>
      </c>
      <c r="G6" s="129"/>
      <c r="H6" s="131">
        <f aca="true" t="shared" si="0" ref="H6:H29">F6*G6</f>
        <v>0</v>
      </c>
      <c r="I6" s="54"/>
    </row>
    <row r="7" spans="2:9" ht="12.75" customHeight="1">
      <c r="B7" s="31"/>
      <c r="C7" s="45" t="s">
        <v>109</v>
      </c>
      <c r="D7" s="132" t="s">
        <v>108</v>
      </c>
      <c r="E7" s="47"/>
      <c r="F7" s="46">
        <v>13.3</v>
      </c>
      <c r="G7" s="47"/>
      <c r="H7" s="131">
        <f t="shared" si="0"/>
        <v>0</v>
      </c>
      <c r="I7" s="54"/>
    </row>
    <row r="8" spans="2:9" ht="30" customHeight="1">
      <c r="B8" s="31"/>
      <c r="C8" s="45" t="s">
        <v>110</v>
      </c>
      <c r="D8" s="132" t="s">
        <v>108</v>
      </c>
      <c r="E8" s="47"/>
      <c r="F8" s="46">
        <v>19</v>
      </c>
      <c r="G8" s="47"/>
      <c r="H8" s="131">
        <f t="shared" si="0"/>
        <v>0</v>
      </c>
      <c r="I8" s="54"/>
    </row>
    <row r="9" spans="2:9" ht="14.25" customHeight="1">
      <c r="B9" s="31"/>
      <c r="C9" s="45" t="s">
        <v>111</v>
      </c>
      <c r="D9" s="132" t="s">
        <v>108</v>
      </c>
      <c r="E9" s="47"/>
      <c r="F9" s="46">
        <v>7.75</v>
      </c>
      <c r="G9" s="47"/>
      <c r="H9" s="131">
        <f t="shared" si="0"/>
        <v>0</v>
      </c>
      <c r="I9" s="54"/>
    </row>
    <row r="10" spans="2:9" ht="14.25" customHeight="1">
      <c r="B10" s="31"/>
      <c r="C10" s="45" t="s">
        <v>112</v>
      </c>
      <c r="D10" s="132" t="s">
        <v>108</v>
      </c>
      <c r="E10" s="47"/>
      <c r="F10" s="46">
        <v>1.25</v>
      </c>
      <c r="G10" s="47"/>
      <c r="H10" s="131">
        <f t="shared" si="0"/>
        <v>0</v>
      </c>
      <c r="I10" s="54"/>
    </row>
    <row r="11" spans="2:9" ht="14.25" customHeight="1">
      <c r="B11" s="31"/>
      <c r="C11" s="45" t="s">
        <v>113</v>
      </c>
      <c r="D11" s="132" t="s">
        <v>108</v>
      </c>
      <c r="E11" s="47"/>
      <c r="F11" s="46">
        <v>1.45</v>
      </c>
      <c r="G11" s="47"/>
      <c r="H11" s="131">
        <f t="shared" si="0"/>
        <v>0</v>
      </c>
      <c r="I11" s="54"/>
    </row>
    <row r="12" spans="2:9" ht="33" customHeight="1">
      <c r="B12" s="31"/>
      <c r="C12" s="45" t="s">
        <v>114</v>
      </c>
      <c r="D12" s="132" t="s">
        <v>108</v>
      </c>
      <c r="E12" s="47"/>
      <c r="F12" s="46">
        <v>16.3</v>
      </c>
      <c r="G12" s="47"/>
      <c r="H12" s="131">
        <f t="shared" si="0"/>
        <v>0</v>
      </c>
      <c r="I12" s="54"/>
    </row>
    <row r="13" spans="2:9" ht="14.25" customHeight="1">
      <c r="B13" s="31"/>
      <c r="C13" s="45" t="s">
        <v>115</v>
      </c>
      <c r="D13" s="132" t="s">
        <v>116</v>
      </c>
      <c r="E13" s="47"/>
      <c r="F13" s="46">
        <v>4</v>
      </c>
      <c r="G13" s="47"/>
      <c r="H13" s="131">
        <f t="shared" si="0"/>
        <v>0</v>
      </c>
      <c r="I13" s="54"/>
    </row>
    <row r="14" spans="2:9" ht="14.25" customHeight="1">
      <c r="B14" s="31"/>
      <c r="C14" s="45" t="s">
        <v>117</v>
      </c>
      <c r="D14" s="132" t="s">
        <v>116</v>
      </c>
      <c r="E14" s="47"/>
      <c r="F14" s="46">
        <v>5</v>
      </c>
      <c r="G14" s="47"/>
      <c r="H14" s="131">
        <f t="shared" si="0"/>
        <v>0</v>
      </c>
      <c r="I14" s="54"/>
    </row>
    <row r="15" spans="2:9" ht="27.75">
      <c r="B15" s="31"/>
      <c r="C15" s="45" t="s">
        <v>118</v>
      </c>
      <c r="D15" s="132" t="s">
        <v>116</v>
      </c>
      <c r="E15" s="133" t="s">
        <v>119</v>
      </c>
      <c r="F15" s="46">
        <v>4.85</v>
      </c>
      <c r="G15" s="47"/>
      <c r="H15" s="131">
        <f t="shared" si="0"/>
        <v>0</v>
      </c>
      <c r="I15" s="54"/>
    </row>
    <row r="16" spans="2:9" ht="14.25" customHeight="1">
      <c r="B16" s="31"/>
      <c r="C16" s="45" t="s">
        <v>120</v>
      </c>
      <c r="D16" s="132" t="s">
        <v>108</v>
      </c>
      <c r="E16" s="47"/>
      <c r="F16" s="46">
        <v>3.75</v>
      </c>
      <c r="G16" s="47"/>
      <c r="H16" s="131">
        <f t="shared" si="0"/>
        <v>0</v>
      </c>
      <c r="I16" s="54"/>
    </row>
    <row r="17" spans="2:9" ht="14.25" customHeight="1">
      <c r="B17" s="31"/>
      <c r="C17" s="45" t="s">
        <v>121</v>
      </c>
      <c r="D17" s="132" t="s">
        <v>108</v>
      </c>
      <c r="E17" s="47"/>
      <c r="F17" s="46">
        <v>3.75</v>
      </c>
      <c r="G17" s="47"/>
      <c r="H17" s="131">
        <f t="shared" si="0"/>
        <v>0</v>
      </c>
      <c r="I17" s="54"/>
    </row>
    <row r="18" spans="2:9" ht="40.5" customHeight="1">
      <c r="B18" s="31"/>
      <c r="C18" s="45" t="s">
        <v>122</v>
      </c>
      <c r="D18" s="132" t="s">
        <v>108</v>
      </c>
      <c r="E18" s="47"/>
      <c r="F18" s="46">
        <v>1.5</v>
      </c>
      <c r="G18" s="47"/>
      <c r="H18" s="131">
        <f t="shared" si="0"/>
        <v>0</v>
      </c>
      <c r="I18" s="54"/>
    </row>
    <row r="19" spans="2:9" ht="14.25" customHeight="1">
      <c r="B19" s="31"/>
      <c r="C19" s="45" t="s">
        <v>123</v>
      </c>
      <c r="D19" s="132" t="s">
        <v>108</v>
      </c>
      <c r="E19" s="47"/>
      <c r="F19" s="46">
        <v>1.75</v>
      </c>
      <c r="G19" s="47"/>
      <c r="H19" s="131">
        <f t="shared" si="0"/>
        <v>0</v>
      </c>
      <c r="I19" s="54"/>
    </row>
    <row r="20" spans="2:9" ht="14.25" customHeight="1">
      <c r="B20" s="31"/>
      <c r="C20" s="45" t="s">
        <v>124</v>
      </c>
      <c r="D20" s="132" t="s">
        <v>108</v>
      </c>
      <c r="E20" s="47"/>
      <c r="F20" s="46">
        <v>2</v>
      </c>
      <c r="G20" s="47"/>
      <c r="H20" s="131">
        <f t="shared" si="0"/>
        <v>0</v>
      </c>
      <c r="I20" s="54"/>
    </row>
    <row r="21" spans="2:9" ht="14.25" customHeight="1">
      <c r="B21" s="31"/>
      <c r="C21" s="45" t="s">
        <v>125</v>
      </c>
      <c r="D21" s="134" t="s">
        <v>126</v>
      </c>
      <c r="E21" s="47"/>
      <c r="F21" s="46">
        <v>3.6</v>
      </c>
      <c r="G21" s="47"/>
      <c r="H21" s="131">
        <f t="shared" si="0"/>
        <v>0</v>
      </c>
      <c r="I21" s="54"/>
    </row>
    <row r="22" spans="2:9" ht="14.25" customHeight="1">
      <c r="B22" s="31"/>
      <c r="C22" s="45" t="s">
        <v>127</v>
      </c>
      <c r="D22" s="134" t="s">
        <v>126</v>
      </c>
      <c r="E22" s="47"/>
      <c r="F22" s="46">
        <v>3.1</v>
      </c>
      <c r="G22" s="47"/>
      <c r="H22" s="131">
        <f t="shared" si="0"/>
        <v>0</v>
      </c>
      <c r="I22" s="54"/>
    </row>
    <row r="23" spans="2:9" ht="14.25" customHeight="1">
      <c r="B23" s="31"/>
      <c r="C23" s="45" t="s">
        <v>128</v>
      </c>
      <c r="D23" s="134" t="s">
        <v>126</v>
      </c>
      <c r="E23" s="47"/>
      <c r="F23" s="46">
        <v>2.75</v>
      </c>
      <c r="G23" s="47"/>
      <c r="H23" s="131">
        <f t="shared" si="0"/>
        <v>0</v>
      </c>
      <c r="I23" s="54"/>
    </row>
    <row r="24" spans="2:9" ht="14.25" customHeight="1">
      <c r="B24" s="31"/>
      <c r="C24" s="45" t="s">
        <v>129</v>
      </c>
      <c r="D24" s="134" t="s">
        <v>126</v>
      </c>
      <c r="E24" s="47"/>
      <c r="F24" s="46">
        <v>2.3</v>
      </c>
      <c r="G24" s="47"/>
      <c r="H24" s="131">
        <f t="shared" si="0"/>
        <v>0</v>
      </c>
      <c r="I24" s="54"/>
    </row>
    <row r="25" spans="2:9" ht="14.25" customHeight="1">
      <c r="B25" s="31"/>
      <c r="C25" s="45" t="s">
        <v>130</v>
      </c>
      <c r="D25" s="134" t="s">
        <v>126</v>
      </c>
      <c r="E25" s="47"/>
      <c r="F25" s="46">
        <v>4.65</v>
      </c>
      <c r="G25" s="47"/>
      <c r="H25" s="131">
        <f t="shared" si="0"/>
        <v>0</v>
      </c>
      <c r="I25" s="54"/>
    </row>
    <row r="26" spans="2:9" ht="14.25" customHeight="1">
      <c r="B26" s="31"/>
      <c r="C26" s="45" t="s">
        <v>131</v>
      </c>
      <c r="D26" s="134" t="s">
        <v>126</v>
      </c>
      <c r="E26" s="47"/>
      <c r="F26" s="46">
        <v>3.6</v>
      </c>
      <c r="G26" s="47"/>
      <c r="H26" s="131">
        <f t="shared" si="0"/>
        <v>0</v>
      </c>
      <c r="I26" s="54"/>
    </row>
    <row r="27" spans="2:9" ht="14.25" customHeight="1">
      <c r="B27" s="31"/>
      <c r="C27" s="45" t="s">
        <v>132</v>
      </c>
      <c r="D27" s="134" t="s">
        <v>126</v>
      </c>
      <c r="E27" s="47"/>
      <c r="F27" s="46">
        <v>14.35</v>
      </c>
      <c r="G27" s="47"/>
      <c r="H27" s="131">
        <f t="shared" si="0"/>
        <v>0</v>
      </c>
      <c r="I27" s="54"/>
    </row>
    <row r="28" spans="2:9" ht="14.25" customHeight="1">
      <c r="B28" s="31"/>
      <c r="C28" s="45" t="s">
        <v>133</v>
      </c>
      <c r="D28" s="134" t="s">
        <v>126</v>
      </c>
      <c r="E28" s="47"/>
      <c r="F28" s="46">
        <v>10.2</v>
      </c>
      <c r="G28" s="47"/>
      <c r="H28" s="131">
        <f t="shared" si="0"/>
        <v>0</v>
      </c>
      <c r="I28" s="54"/>
    </row>
    <row r="29" spans="2:9" ht="14.25" customHeight="1">
      <c r="B29" s="31"/>
      <c r="C29" s="135" t="s">
        <v>134</v>
      </c>
      <c r="D29" s="136" t="s">
        <v>135</v>
      </c>
      <c r="E29" s="37"/>
      <c r="F29" s="137">
        <v>22.7</v>
      </c>
      <c r="G29" s="37"/>
      <c r="H29" s="138">
        <f t="shared" si="0"/>
        <v>0</v>
      </c>
      <c r="I29" s="54"/>
    </row>
    <row r="30" spans="2:9" ht="14.25" customHeight="1">
      <c r="B30" s="31"/>
      <c r="C30" s="122" t="s">
        <v>136</v>
      </c>
      <c r="D30" s="122"/>
      <c r="E30" s="122"/>
      <c r="F30" s="122"/>
      <c r="G30" s="122"/>
      <c r="H30" s="123"/>
      <c r="I30" s="121"/>
    </row>
    <row r="31" spans="2:59" ht="14.25" customHeight="1">
      <c r="B31" s="15"/>
      <c r="C31" s="124"/>
      <c r="D31" s="125" t="s">
        <v>105</v>
      </c>
      <c r="E31" s="125" t="s">
        <v>106</v>
      </c>
      <c r="F31" s="125" t="s">
        <v>18</v>
      </c>
      <c r="G31" s="125" t="s">
        <v>19</v>
      </c>
      <c r="H31" s="126" t="s">
        <v>20</v>
      </c>
      <c r="I31" s="18"/>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2:9" ht="28.5" customHeight="1">
      <c r="B32" s="31"/>
      <c r="C32" s="45" t="s">
        <v>137</v>
      </c>
      <c r="D32" s="132" t="s">
        <v>138</v>
      </c>
      <c r="E32" s="27" t="s">
        <v>139</v>
      </c>
      <c r="F32" s="46">
        <v>3.2</v>
      </c>
      <c r="G32" s="47"/>
      <c r="H32" s="48">
        <f aca="true" t="shared" si="1" ref="H32:H39">F32*G32</f>
        <v>0</v>
      </c>
      <c r="I32" s="54"/>
    </row>
    <row r="33" spans="2:9" ht="28.5" customHeight="1">
      <c r="B33" s="31"/>
      <c r="C33" s="139" t="s">
        <v>140</v>
      </c>
      <c r="D33" s="27" t="s">
        <v>141</v>
      </c>
      <c r="E33" s="27" t="s">
        <v>142</v>
      </c>
      <c r="F33" s="46">
        <v>1.85</v>
      </c>
      <c r="G33" s="47"/>
      <c r="H33" s="48">
        <f t="shared" si="1"/>
        <v>0</v>
      </c>
      <c r="I33" s="54"/>
    </row>
    <row r="34" spans="2:9" ht="30" customHeight="1">
      <c r="B34" s="31"/>
      <c r="C34" s="139" t="s">
        <v>143</v>
      </c>
      <c r="D34" s="132" t="s">
        <v>144</v>
      </c>
      <c r="E34" s="140" t="s">
        <v>145</v>
      </c>
      <c r="F34" s="46">
        <v>1.75</v>
      </c>
      <c r="G34" s="47"/>
      <c r="H34" s="48">
        <f t="shared" si="1"/>
        <v>0</v>
      </c>
      <c r="I34" s="54"/>
    </row>
    <row r="35" spans="2:9" ht="14.25" customHeight="1">
      <c r="B35" s="31"/>
      <c r="C35" s="139" t="s">
        <v>146</v>
      </c>
      <c r="D35" s="132" t="s">
        <v>144</v>
      </c>
      <c r="E35" s="27" t="s">
        <v>147</v>
      </c>
      <c r="F35" s="46">
        <v>1.75</v>
      </c>
      <c r="G35" s="47"/>
      <c r="H35" s="48">
        <f t="shared" si="1"/>
        <v>0</v>
      </c>
      <c r="I35" s="54"/>
    </row>
    <row r="36" spans="2:9" ht="14.25" customHeight="1">
      <c r="B36" s="31"/>
      <c r="C36" s="139" t="s">
        <v>148</v>
      </c>
      <c r="D36" s="132" t="s">
        <v>149</v>
      </c>
      <c r="E36" s="27" t="s">
        <v>147</v>
      </c>
      <c r="F36" s="46">
        <v>1.6</v>
      </c>
      <c r="G36" s="47"/>
      <c r="H36" s="48">
        <f t="shared" si="1"/>
        <v>0</v>
      </c>
      <c r="I36" s="54"/>
    </row>
    <row r="37" spans="2:9" ht="14.25" customHeight="1">
      <c r="B37" s="31"/>
      <c r="C37" s="139" t="s">
        <v>150</v>
      </c>
      <c r="D37" s="132" t="s">
        <v>149</v>
      </c>
      <c r="E37" s="27" t="s">
        <v>147</v>
      </c>
      <c r="F37" s="46">
        <v>1.65</v>
      </c>
      <c r="G37" s="47"/>
      <c r="H37" s="48">
        <f t="shared" si="1"/>
        <v>0</v>
      </c>
      <c r="I37" s="54"/>
    </row>
    <row r="38" spans="2:9" ht="14.25" customHeight="1">
      <c r="B38" s="31"/>
      <c r="C38" s="139" t="s">
        <v>151</v>
      </c>
      <c r="D38" s="132" t="s">
        <v>152</v>
      </c>
      <c r="E38" s="27" t="s">
        <v>147</v>
      </c>
      <c r="F38" s="46">
        <v>2.4</v>
      </c>
      <c r="G38" s="47"/>
      <c r="H38" s="48">
        <f t="shared" si="1"/>
        <v>0</v>
      </c>
      <c r="I38" s="54"/>
    </row>
    <row r="39" spans="2:9" ht="14.25" customHeight="1">
      <c r="B39" s="31"/>
      <c r="C39" s="141" t="s">
        <v>153</v>
      </c>
      <c r="D39" s="142" t="s">
        <v>154</v>
      </c>
      <c r="E39" s="143" t="s">
        <v>155</v>
      </c>
      <c r="F39" s="137">
        <v>1.2</v>
      </c>
      <c r="G39" s="37"/>
      <c r="H39" s="144">
        <f t="shared" si="1"/>
        <v>0</v>
      </c>
      <c r="I39" s="54"/>
    </row>
    <row r="40" spans="2:9" ht="14.25" customHeight="1">
      <c r="B40" s="31"/>
      <c r="C40" s="122" t="s">
        <v>156</v>
      </c>
      <c r="D40" s="122"/>
      <c r="E40" s="122"/>
      <c r="F40" s="122"/>
      <c r="G40" s="122"/>
      <c r="H40" s="123"/>
      <c r="I40" s="121"/>
    </row>
    <row r="41" spans="2:59" ht="14.25" customHeight="1">
      <c r="B41" s="15"/>
      <c r="C41" s="124"/>
      <c r="D41" s="125" t="s">
        <v>105</v>
      </c>
      <c r="E41" s="125" t="s">
        <v>106</v>
      </c>
      <c r="F41" s="125" t="s">
        <v>18</v>
      </c>
      <c r="G41" s="125" t="s">
        <v>19</v>
      </c>
      <c r="H41" s="126" t="s">
        <v>20</v>
      </c>
      <c r="I41" s="18"/>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row>
    <row r="42" spans="2:9" ht="14.25" customHeight="1">
      <c r="B42" s="31"/>
      <c r="C42" s="145" t="s">
        <v>157</v>
      </c>
      <c r="D42" s="132" t="s">
        <v>158</v>
      </c>
      <c r="E42" s="27" t="s">
        <v>147</v>
      </c>
      <c r="F42" s="46">
        <v>5.75</v>
      </c>
      <c r="G42" s="47"/>
      <c r="H42" s="48">
        <f aca="true" t="shared" si="2" ref="H42:H48">F42*G42</f>
        <v>0</v>
      </c>
      <c r="I42" s="54"/>
    </row>
    <row r="43" spans="2:9" ht="14.25" customHeight="1">
      <c r="B43" s="31"/>
      <c r="C43" s="145" t="s">
        <v>159</v>
      </c>
      <c r="D43" s="132" t="s">
        <v>160</v>
      </c>
      <c r="E43" s="27" t="s">
        <v>161</v>
      </c>
      <c r="F43" s="46">
        <v>26.95</v>
      </c>
      <c r="G43" s="47"/>
      <c r="H43" s="48">
        <f t="shared" si="2"/>
        <v>0</v>
      </c>
      <c r="I43" s="54"/>
    </row>
    <row r="44" spans="2:9" ht="14.25" customHeight="1">
      <c r="B44" s="31"/>
      <c r="C44" s="145" t="s">
        <v>162</v>
      </c>
      <c r="D44" s="132" t="s">
        <v>163</v>
      </c>
      <c r="E44" s="27" t="s">
        <v>147</v>
      </c>
      <c r="F44" s="46">
        <v>6.9</v>
      </c>
      <c r="G44" s="47"/>
      <c r="H44" s="48">
        <f t="shared" si="2"/>
        <v>0</v>
      </c>
      <c r="I44" s="54"/>
    </row>
    <row r="45" spans="2:9" ht="14.25" customHeight="1">
      <c r="B45" s="31"/>
      <c r="C45" s="145" t="s">
        <v>164</v>
      </c>
      <c r="D45" s="132" t="s">
        <v>163</v>
      </c>
      <c r="E45" s="27" t="s">
        <v>165</v>
      </c>
      <c r="F45" s="46">
        <v>13</v>
      </c>
      <c r="G45" s="47"/>
      <c r="H45" s="48">
        <f t="shared" si="2"/>
        <v>0</v>
      </c>
      <c r="I45" s="54"/>
    </row>
    <row r="46" spans="2:9" ht="14.25" customHeight="1">
      <c r="B46" s="31"/>
      <c r="C46" s="145" t="s">
        <v>166</v>
      </c>
      <c r="D46" s="132" t="s">
        <v>163</v>
      </c>
      <c r="E46" s="27" t="s">
        <v>161</v>
      </c>
      <c r="F46" s="46">
        <v>31.25</v>
      </c>
      <c r="G46" s="47"/>
      <c r="H46" s="48">
        <f t="shared" si="2"/>
        <v>0</v>
      </c>
      <c r="I46" s="54"/>
    </row>
    <row r="47" spans="2:9" ht="30" customHeight="1">
      <c r="B47" s="31"/>
      <c r="C47" s="146" t="s">
        <v>167</v>
      </c>
      <c r="D47" s="147" t="s">
        <v>116</v>
      </c>
      <c r="E47" s="56" t="s">
        <v>168</v>
      </c>
      <c r="F47" s="57">
        <v>3.1</v>
      </c>
      <c r="G47" s="58"/>
      <c r="H47" s="59">
        <f t="shared" si="2"/>
        <v>0</v>
      </c>
      <c r="I47" s="54"/>
    </row>
    <row r="48" spans="2:9" ht="14.25" customHeight="1">
      <c r="B48" s="31"/>
      <c r="C48" s="148" t="s">
        <v>169</v>
      </c>
      <c r="D48" s="142" t="s">
        <v>170</v>
      </c>
      <c r="E48" s="143" t="s">
        <v>165</v>
      </c>
      <c r="F48" s="137">
        <v>2.8</v>
      </c>
      <c r="G48" s="37"/>
      <c r="H48" s="48">
        <f t="shared" si="2"/>
        <v>0</v>
      </c>
      <c r="I48" s="54"/>
    </row>
    <row r="49" spans="2:9" ht="14.25" customHeight="1">
      <c r="B49" s="31"/>
      <c r="C49" s="122" t="s">
        <v>171</v>
      </c>
      <c r="D49" s="122"/>
      <c r="E49" s="122"/>
      <c r="F49" s="122"/>
      <c r="G49" s="122"/>
      <c r="H49" s="123"/>
      <c r="I49" s="121"/>
    </row>
    <row r="50" spans="2:59" ht="14.25" customHeight="1">
      <c r="B50" s="15"/>
      <c r="C50" s="124"/>
      <c r="D50" s="125" t="s">
        <v>105</v>
      </c>
      <c r="E50" s="125" t="s">
        <v>106</v>
      </c>
      <c r="F50" s="125" t="s">
        <v>18</v>
      </c>
      <c r="G50" s="125" t="s">
        <v>19</v>
      </c>
      <c r="H50" s="126" t="s">
        <v>20</v>
      </c>
      <c r="I50" s="18"/>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row>
    <row r="51" spans="2:9" ht="15.75" customHeight="1">
      <c r="B51" s="31"/>
      <c r="C51" s="146" t="s">
        <v>172</v>
      </c>
      <c r="D51" s="147" t="s">
        <v>173</v>
      </c>
      <c r="E51" s="56" t="s">
        <v>174</v>
      </c>
      <c r="F51" s="57">
        <v>2.35</v>
      </c>
      <c r="G51" s="58"/>
      <c r="H51" s="59">
        <f aca="true" t="shared" si="3" ref="H51:H86">F51*G51</f>
        <v>0</v>
      </c>
      <c r="I51" s="54"/>
    </row>
    <row r="52" spans="2:9" ht="15.75" customHeight="1">
      <c r="B52" s="31"/>
      <c r="C52" s="146" t="s">
        <v>175</v>
      </c>
      <c r="D52" s="147" t="s">
        <v>173</v>
      </c>
      <c r="E52" s="56" t="s">
        <v>176</v>
      </c>
      <c r="F52" s="57">
        <v>2.5</v>
      </c>
      <c r="G52" s="58"/>
      <c r="H52" s="59">
        <f t="shared" si="3"/>
        <v>0</v>
      </c>
      <c r="I52" s="54"/>
    </row>
    <row r="53" spans="2:9" ht="15.75" customHeight="1">
      <c r="B53" s="31"/>
      <c r="C53" s="146" t="s">
        <v>177</v>
      </c>
      <c r="D53" s="147" t="s">
        <v>160</v>
      </c>
      <c r="E53" s="56" t="s">
        <v>178</v>
      </c>
      <c r="F53" s="57">
        <v>5.2</v>
      </c>
      <c r="G53" s="58"/>
      <c r="H53" s="59">
        <f t="shared" si="3"/>
        <v>0</v>
      </c>
      <c r="I53" s="54"/>
    </row>
    <row r="54" spans="2:9" ht="14.25" customHeight="1">
      <c r="B54" s="31"/>
      <c r="C54" s="146" t="s">
        <v>179</v>
      </c>
      <c r="D54" s="147" t="s">
        <v>160</v>
      </c>
      <c r="E54" s="56"/>
      <c r="F54" s="57">
        <v>2.25</v>
      </c>
      <c r="G54" s="58"/>
      <c r="H54" s="59">
        <f t="shared" si="3"/>
        <v>0</v>
      </c>
      <c r="I54" s="54"/>
    </row>
    <row r="55" spans="2:9" ht="14.25" customHeight="1">
      <c r="B55" s="31"/>
      <c r="C55" s="146" t="s">
        <v>180</v>
      </c>
      <c r="D55" s="147" t="s">
        <v>160</v>
      </c>
      <c r="E55" s="56" t="s">
        <v>181</v>
      </c>
      <c r="F55" s="57">
        <v>4.9</v>
      </c>
      <c r="G55" s="58"/>
      <c r="H55" s="59">
        <f t="shared" si="3"/>
        <v>0</v>
      </c>
      <c r="I55" s="54"/>
    </row>
    <row r="56" spans="2:9" ht="14.25" customHeight="1">
      <c r="B56" s="31"/>
      <c r="C56" s="146" t="s">
        <v>182</v>
      </c>
      <c r="D56" s="147" t="s">
        <v>160</v>
      </c>
      <c r="E56" s="56"/>
      <c r="F56" s="57">
        <v>2.7</v>
      </c>
      <c r="G56" s="58"/>
      <c r="H56" s="59">
        <f t="shared" si="3"/>
        <v>0</v>
      </c>
      <c r="I56" s="54"/>
    </row>
    <row r="57" spans="2:9" ht="14.25" customHeight="1">
      <c r="B57" s="31"/>
      <c r="C57" s="146" t="s">
        <v>183</v>
      </c>
      <c r="D57" s="147" t="s">
        <v>160</v>
      </c>
      <c r="E57" s="56" t="s">
        <v>139</v>
      </c>
      <c r="F57" s="57">
        <v>4.7</v>
      </c>
      <c r="G57" s="58"/>
      <c r="H57" s="59">
        <f t="shared" si="3"/>
        <v>0</v>
      </c>
      <c r="I57" s="54"/>
    </row>
    <row r="58" spans="2:9" ht="14.25" customHeight="1">
      <c r="B58" s="31"/>
      <c r="C58" s="146" t="s">
        <v>184</v>
      </c>
      <c r="D58" s="147" t="s">
        <v>160</v>
      </c>
      <c r="E58" s="56"/>
      <c r="F58" s="57">
        <v>1.6</v>
      </c>
      <c r="G58" s="58"/>
      <c r="H58" s="59">
        <f t="shared" si="3"/>
        <v>0</v>
      </c>
      <c r="I58" s="54"/>
    </row>
    <row r="59" spans="2:9" ht="14.25" customHeight="1">
      <c r="B59" s="31"/>
      <c r="C59" s="146" t="s">
        <v>185</v>
      </c>
      <c r="D59" s="147" t="s">
        <v>160</v>
      </c>
      <c r="E59" s="56"/>
      <c r="F59" s="57">
        <v>1.6</v>
      </c>
      <c r="G59" s="58"/>
      <c r="H59" s="59">
        <f t="shared" si="3"/>
        <v>0</v>
      </c>
      <c r="I59" s="54"/>
    </row>
    <row r="60" spans="2:9" ht="14.25" customHeight="1">
      <c r="B60" s="31"/>
      <c r="C60" s="146" t="s">
        <v>186</v>
      </c>
      <c r="D60" s="147" t="s">
        <v>144</v>
      </c>
      <c r="E60" s="56" t="s">
        <v>139</v>
      </c>
      <c r="F60" s="57">
        <v>3.05</v>
      </c>
      <c r="G60" s="58"/>
      <c r="H60" s="59">
        <f t="shared" si="3"/>
        <v>0</v>
      </c>
      <c r="I60" s="54"/>
    </row>
    <row r="61" spans="2:9" ht="14.25" customHeight="1">
      <c r="B61" s="31"/>
      <c r="C61" s="146" t="s">
        <v>187</v>
      </c>
      <c r="D61" s="147" t="s">
        <v>188</v>
      </c>
      <c r="E61" s="56" t="s">
        <v>189</v>
      </c>
      <c r="F61" s="57">
        <v>1.9</v>
      </c>
      <c r="G61" s="58"/>
      <c r="H61" s="59">
        <f t="shared" si="3"/>
        <v>0</v>
      </c>
      <c r="I61" s="54"/>
    </row>
    <row r="62" spans="2:9" ht="14.25" customHeight="1">
      <c r="B62" s="31"/>
      <c r="C62" s="146" t="s">
        <v>190</v>
      </c>
      <c r="D62" s="147" t="s">
        <v>191</v>
      </c>
      <c r="E62" s="56" t="s">
        <v>139</v>
      </c>
      <c r="F62" s="57">
        <v>3.05</v>
      </c>
      <c r="G62" s="58"/>
      <c r="H62" s="59">
        <f t="shared" si="3"/>
        <v>0</v>
      </c>
      <c r="I62" s="54"/>
    </row>
    <row r="63" spans="2:9" ht="14.25" customHeight="1">
      <c r="B63" s="31"/>
      <c r="C63" s="146" t="s">
        <v>192</v>
      </c>
      <c r="D63" s="147" t="s">
        <v>191</v>
      </c>
      <c r="E63" s="56" t="s">
        <v>193</v>
      </c>
      <c r="F63" s="57">
        <v>2.45</v>
      </c>
      <c r="G63" s="58"/>
      <c r="H63" s="59">
        <f t="shared" si="3"/>
        <v>0</v>
      </c>
      <c r="I63" s="54"/>
    </row>
    <row r="64" spans="2:9" ht="14.25" customHeight="1">
      <c r="B64" s="31"/>
      <c r="C64" s="145" t="s">
        <v>194</v>
      </c>
      <c r="D64" s="132" t="s">
        <v>191</v>
      </c>
      <c r="E64" s="27" t="s">
        <v>195</v>
      </c>
      <c r="F64" s="46">
        <v>1.9</v>
      </c>
      <c r="G64" s="47"/>
      <c r="H64" s="48">
        <f t="shared" si="3"/>
        <v>0</v>
      </c>
      <c r="I64" s="54"/>
    </row>
    <row r="65" spans="2:9" ht="14.25" customHeight="1">
      <c r="B65" s="31"/>
      <c r="C65" s="145" t="s">
        <v>196</v>
      </c>
      <c r="D65" s="132" t="s">
        <v>191</v>
      </c>
      <c r="E65" s="27" t="s">
        <v>195</v>
      </c>
      <c r="F65" s="46">
        <v>2.35</v>
      </c>
      <c r="G65" s="47"/>
      <c r="H65" s="48">
        <f t="shared" si="3"/>
        <v>0</v>
      </c>
      <c r="I65" s="54"/>
    </row>
    <row r="66" spans="2:9" ht="14.25" customHeight="1">
      <c r="B66" s="31"/>
      <c r="C66" s="145" t="s">
        <v>197</v>
      </c>
      <c r="D66" s="132" t="s">
        <v>191</v>
      </c>
      <c r="E66" s="27" t="s">
        <v>139</v>
      </c>
      <c r="F66" s="46">
        <v>2.95</v>
      </c>
      <c r="G66" s="47"/>
      <c r="H66" s="48">
        <f t="shared" si="3"/>
        <v>0</v>
      </c>
      <c r="I66" s="54"/>
    </row>
    <row r="67" spans="2:9" ht="14.25" customHeight="1">
      <c r="B67" s="31"/>
      <c r="C67" s="145" t="s">
        <v>172</v>
      </c>
      <c r="D67" s="132" t="s">
        <v>191</v>
      </c>
      <c r="E67" s="27" t="s">
        <v>193</v>
      </c>
      <c r="F67" s="46">
        <v>2.35</v>
      </c>
      <c r="G67" s="47"/>
      <c r="H67" s="48">
        <f t="shared" si="3"/>
        <v>0</v>
      </c>
      <c r="I67" s="54"/>
    </row>
    <row r="68" spans="2:9" ht="14.25" customHeight="1">
      <c r="B68" s="31"/>
      <c r="C68" s="145" t="s">
        <v>198</v>
      </c>
      <c r="D68" s="132" t="s">
        <v>191</v>
      </c>
      <c r="E68" s="27" t="s">
        <v>139</v>
      </c>
      <c r="F68" s="46">
        <v>2.4</v>
      </c>
      <c r="G68" s="47"/>
      <c r="H68" s="48">
        <f t="shared" si="3"/>
        <v>0</v>
      </c>
      <c r="I68" s="54"/>
    </row>
    <row r="69" spans="2:9" ht="14.25" customHeight="1">
      <c r="B69" s="31"/>
      <c r="C69" s="145" t="s">
        <v>199</v>
      </c>
      <c r="D69" s="132" t="s">
        <v>144</v>
      </c>
      <c r="E69" s="27" t="s">
        <v>139</v>
      </c>
      <c r="F69" s="46">
        <v>2.6</v>
      </c>
      <c r="G69" s="47"/>
      <c r="H69" s="48">
        <f t="shared" si="3"/>
        <v>0</v>
      </c>
      <c r="I69" s="54"/>
    </row>
    <row r="70" spans="2:9" ht="30" customHeight="1">
      <c r="B70" s="31"/>
      <c r="C70" s="145" t="s">
        <v>49</v>
      </c>
      <c r="D70" s="132" t="s">
        <v>200</v>
      </c>
      <c r="E70" s="27"/>
      <c r="F70" s="46">
        <v>4.15</v>
      </c>
      <c r="G70" s="47"/>
      <c r="H70" s="48">
        <f t="shared" si="3"/>
        <v>0</v>
      </c>
      <c r="I70" s="54"/>
    </row>
    <row r="71" spans="2:9" ht="30" customHeight="1">
      <c r="B71" s="31"/>
      <c r="C71" s="145" t="s">
        <v>201</v>
      </c>
      <c r="D71" s="132" t="s">
        <v>138</v>
      </c>
      <c r="E71" s="149" t="s">
        <v>202</v>
      </c>
      <c r="F71" s="46">
        <v>2.95</v>
      </c>
      <c r="G71" s="47"/>
      <c r="H71" s="48">
        <f t="shared" si="3"/>
        <v>0</v>
      </c>
      <c r="I71" s="54"/>
    </row>
    <row r="72" spans="2:9" ht="15.75" customHeight="1">
      <c r="B72" s="31"/>
      <c r="C72" s="145" t="s">
        <v>203</v>
      </c>
      <c r="D72" s="132" t="s">
        <v>204</v>
      </c>
      <c r="E72" s="27"/>
      <c r="F72" s="46">
        <v>2.15</v>
      </c>
      <c r="G72" s="47"/>
      <c r="H72" s="48">
        <f t="shared" si="3"/>
        <v>0</v>
      </c>
      <c r="I72" s="54"/>
    </row>
    <row r="73" spans="2:9" ht="15.75" customHeight="1">
      <c r="B73" s="31"/>
      <c r="C73" s="145" t="s">
        <v>205</v>
      </c>
      <c r="D73" s="132" t="s">
        <v>204</v>
      </c>
      <c r="E73" s="27"/>
      <c r="F73" s="46">
        <v>2.6</v>
      </c>
      <c r="G73" s="47"/>
      <c r="H73" s="48">
        <f t="shared" si="3"/>
        <v>0</v>
      </c>
      <c r="I73" s="54"/>
    </row>
    <row r="74" spans="2:9" ht="15.75" customHeight="1">
      <c r="B74" s="31"/>
      <c r="C74" s="145" t="s">
        <v>206</v>
      </c>
      <c r="D74" s="132" t="s">
        <v>204</v>
      </c>
      <c r="E74" s="27"/>
      <c r="F74" s="46">
        <v>2.5</v>
      </c>
      <c r="G74" s="47"/>
      <c r="H74" s="48">
        <f t="shared" si="3"/>
        <v>0</v>
      </c>
      <c r="I74" s="54"/>
    </row>
    <row r="75" spans="2:9" ht="15.75" customHeight="1">
      <c r="B75" s="31"/>
      <c r="C75" s="145" t="s">
        <v>207</v>
      </c>
      <c r="D75" s="132" t="s">
        <v>204</v>
      </c>
      <c r="E75" s="27"/>
      <c r="F75" s="46">
        <v>3.2</v>
      </c>
      <c r="G75" s="47"/>
      <c r="H75" s="48">
        <f t="shared" si="3"/>
        <v>0</v>
      </c>
      <c r="I75" s="54"/>
    </row>
    <row r="76" spans="2:9" ht="15.75" customHeight="1">
      <c r="B76" s="31"/>
      <c r="C76" s="145" t="s">
        <v>208</v>
      </c>
      <c r="D76" s="132" t="s">
        <v>204</v>
      </c>
      <c r="E76" s="27"/>
      <c r="F76" s="46">
        <v>2.5</v>
      </c>
      <c r="G76" s="47"/>
      <c r="H76" s="48">
        <f t="shared" si="3"/>
        <v>0</v>
      </c>
      <c r="I76" s="54"/>
    </row>
    <row r="77" spans="2:9" ht="15.75" customHeight="1">
      <c r="B77" s="31"/>
      <c r="C77" s="145" t="s">
        <v>209</v>
      </c>
      <c r="D77" s="132" t="s">
        <v>204</v>
      </c>
      <c r="E77" s="27"/>
      <c r="F77" s="46">
        <v>2.6</v>
      </c>
      <c r="G77" s="47"/>
      <c r="H77" s="48">
        <f t="shared" si="3"/>
        <v>0</v>
      </c>
      <c r="I77" s="54"/>
    </row>
    <row r="78" spans="2:9" ht="15.75" customHeight="1">
      <c r="B78" s="31"/>
      <c r="C78" s="145" t="s">
        <v>210</v>
      </c>
      <c r="D78" s="132" t="s">
        <v>204</v>
      </c>
      <c r="E78" s="27"/>
      <c r="F78" s="46">
        <v>2.4</v>
      </c>
      <c r="G78" s="47"/>
      <c r="H78" s="48">
        <f t="shared" si="3"/>
        <v>0</v>
      </c>
      <c r="I78" s="54"/>
    </row>
    <row r="79" spans="2:9" ht="15.75" customHeight="1">
      <c r="B79" s="31"/>
      <c r="C79" s="145" t="s">
        <v>211</v>
      </c>
      <c r="D79" s="132" t="s">
        <v>204</v>
      </c>
      <c r="E79" s="27"/>
      <c r="F79" s="46">
        <v>2.7</v>
      </c>
      <c r="G79" s="47"/>
      <c r="H79" s="48">
        <f t="shared" si="3"/>
        <v>0</v>
      </c>
      <c r="I79" s="54"/>
    </row>
    <row r="80" spans="2:9" ht="30" customHeight="1">
      <c r="B80" s="31"/>
      <c r="C80" s="145" t="s">
        <v>212</v>
      </c>
      <c r="D80" s="132" t="s">
        <v>200</v>
      </c>
      <c r="E80" s="27" t="s">
        <v>213</v>
      </c>
      <c r="F80" s="46">
        <v>2.5</v>
      </c>
      <c r="G80" s="47"/>
      <c r="H80" s="48">
        <f t="shared" si="3"/>
        <v>0</v>
      </c>
      <c r="I80" s="54"/>
    </row>
    <row r="81" spans="2:9" ht="30" customHeight="1">
      <c r="B81" s="31"/>
      <c r="C81" s="145" t="s">
        <v>214</v>
      </c>
      <c r="D81" s="132" t="s">
        <v>200</v>
      </c>
      <c r="E81" s="27" t="s">
        <v>213</v>
      </c>
      <c r="F81" s="46">
        <v>2.6</v>
      </c>
      <c r="G81" s="47"/>
      <c r="H81" s="48">
        <f t="shared" si="3"/>
        <v>0</v>
      </c>
      <c r="I81" s="54"/>
    </row>
    <row r="82" spans="2:9" ht="30" customHeight="1">
      <c r="B82" s="31"/>
      <c r="C82" s="145" t="s">
        <v>215</v>
      </c>
      <c r="D82" s="132" t="s">
        <v>200</v>
      </c>
      <c r="E82" s="27" t="s">
        <v>213</v>
      </c>
      <c r="F82" s="46">
        <v>2.5</v>
      </c>
      <c r="G82" s="47"/>
      <c r="H82" s="48">
        <f t="shared" si="3"/>
        <v>0</v>
      </c>
      <c r="I82" s="54"/>
    </row>
    <row r="83" spans="2:9" ht="30" customHeight="1">
      <c r="B83" s="31"/>
      <c r="C83" s="146" t="s">
        <v>216</v>
      </c>
      <c r="D83" s="147" t="s">
        <v>200</v>
      </c>
      <c r="E83" s="56" t="s">
        <v>213</v>
      </c>
      <c r="F83" s="57">
        <v>2.6</v>
      </c>
      <c r="G83" s="58"/>
      <c r="H83" s="59">
        <f t="shared" si="3"/>
        <v>0</v>
      </c>
      <c r="I83" s="54"/>
    </row>
    <row r="84" spans="2:9" ht="30" customHeight="1">
      <c r="B84" s="31"/>
      <c r="C84" s="146" t="s">
        <v>217</v>
      </c>
      <c r="D84" s="147" t="s">
        <v>200</v>
      </c>
      <c r="E84" s="56" t="s">
        <v>213</v>
      </c>
      <c r="F84" s="57">
        <v>2.7</v>
      </c>
      <c r="G84" s="58"/>
      <c r="H84" s="59">
        <f t="shared" si="3"/>
        <v>0</v>
      </c>
      <c r="I84" s="54"/>
    </row>
    <row r="85" spans="2:9" ht="15.75" customHeight="1">
      <c r="B85" s="31"/>
      <c r="C85" s="145" t="s">
        <v>218</v>
      </c>
      <c r="D85" s="132" t="s">
        <v>144</v>
      </c>
      <c r="E85" s="27"/>
      <c r="F85" s="46">
        <v>2.95</v>
      </c>
      <c r="G85" s="47"/>
      <c r="H85" s="48">
        <f t="shared" si="3"/>
        <v>0</v>
      </c>
      <c r="I85" s="54"/>
    </row>
    <row r="86" spans="2:9" ht="30" customHeight="1">
      <c r="B86" s="31"/>
      <c r="C86" s="145" t="s">
        <v>219</v>
      </c>
      <c r="D86" s="132" t="s">
        <v>220</v>
      </c>
      <c r="E86" s="27"/>
      <c r="F86" s="46">
        <v>2.25</v>
      </c>
      <c r="G86" s="47"/>
      <c r="H86" s="48">
        <f t="shared" si="3"/>
        <v>0</v>
      </c>
      <c r="I86" s="54"/>
    </row>
    <row r="87" spans="2:9" ht="14.25" customHeight="1">
      <c r="B87" s="31"/>
      <c r="C87" s="122" t="s">
        <v>221</v>
      </c>
      <c r="D87" s="122"/>
      <c r="E87" s="122"/>
      <c r="F87" s="122"/>
      <c r="G87" s="122"/>
      <c r="H87" s="123"/>
      <c r="I87" s="121"/>
    </row>
    <row r="88" spans="2:59" ht="14.25" customHeight="1">
      <c r="B88" s="15"/>
      <c r="C88" s="124"/>
      <c r="D88" s="125" t="s">
        <v>105</v>
      </c>
      <c r="E88" s="125" t="s">
        <v>106</v>
      </c>
      <c r="F88" s="125" t="s">
        <v>18</v>
      </c>
      <c r="G88" s="125" t="s">
        <v>19</v>
      </c>
      <c r="H88" s="126" t="s">
        <v>20</v>
      </c>
      <c r="I88" s="18"/>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row>
    <row r="89" spans="2:9" ht="14.25" customHeight="1">
      <c r="B89" s="31"/>
      <c r="C89" s="145" t="s">
        <v>222</v>
      </c>
      <c r="D89" s="132" t="s">
        <v>223</v>
      </c>
      <c r="E89" s="27" t="s">
        <v>224</v>
      </c>
      <c r="F89" s="46">
        <v>4.4</v>
      </c>
      <c r="G89" s="47"/>
      <c r="H89" s="48">
        <f aca="true" t="shared" si="4" ref="H89:H97">F89*G89</f>
        <v>0</v>
      </c>
      <c r="I89" s="54"/>
    </row>
    <row r="90" spans="2:9" ht="14.25" customHeight="1">
      <c r="B90" s="31"/>
      <c r="C90" s="145" t="s">
        <v>225</v>
      </c>
      <c r="D90" s="132" t="s">
        <v>223</v>
      </c>
      <c r="E90" s="27" t="s">
        <v>224</v>
      </c>
      <c r="F90" s="46">
        <v>3.6</v>
      </c>
      <c r="G90" s="47"/>
      <c r="H90" s="48">
        <f t="shared" si="4"/>
        <v>0</v>
      </c>
      <c r="I90" s="54"/>
    </row>
    <row r="91" spans="2:9" ht="14.25" customHeight="1">
      <c r="B91" s="31"/>
      <c r="C91" s="145" t="s">
        <v>226</v>
      </c>
      <c r="D91" s="132" t="s">
        <v>154</v>
      </c>
      <c r="E91" s="27" t="s">
        <v>224</v>
      </c>
      <c r="F91" s="46">
        <v>3.95</v>
      </c>
      <c r="G91" s="47"/>
      <c r="H91" s="48">
        <f t="shared" si="4"/>
        <v>0</v>
      </c>
      <c r="I91" s="54"/>
    </row>
    <row r="92" spans="2:9" ht="14.25" customHeight="1">
      <c r="B92" s="31"/>
      <c r="C92" s="145" t="s">
        <v>227</v>
      </c>
      <c r="D92" s="132" t="s">
        <v>154</v>
      </c>
      <c r="E92" s="27" t="s">
        <v>228</v>
      </c>
      <c r="F92" s="46">
        <v>14.5</v>
      </c>
      <c r="G92" s="47"/>
      <c r="H92" s="48">
        <f t="shared" si="4"/>
        <v>0</v>
      </c>
      <c r="I92" s="54"/>
    </row>
    <row r="93" spans="2:9" ht="14.25" customHeight="1">
      <c r="B93" s="31"/>
      <c r="C93" s="145" t="s">
        <v>229</v>
      </c>
      <c r="D93" s="132" t="s">
        <v>154</v>
      </c>
      <c r="E93" s="27" t="s">
        <v>224</v>
      </c>
      <c r="F93" s="46">
        <v>4.7</v>
      </c>
      <c r="G93" s="47"/>
      <c r="H93" s="48">
        <f t="shared" si="4"/>
        <v>0</v>
      </c>
      <c r="I93" s="54"/>
    </row>
    <row r="94" spans="2:9" ht="14.25" customHeight="1">
      <c r="B94" s="31"/>
      <c r="C94" s="145" t="s">
        <v>230</v>
      </c>
      <c r="D94" s="132" t="s">
        <v>154</v>
      </c>
      <c r="E94" s="27" t="s">
        <v>231</v>
      </c>
      <c r="F94" s="46">
        <v>5.75</v>
      </c>
      <c r="G94" s="47"/>
      <c r="H94" s="48">
        <f t="shared" si="4"/>
        <v>0</v>
      </c>
      <c r="I94" s="54"/>
    </row>
    <row r="95" spans="2:9" ht="14.25" customHeight="1">
      <c r="B95" s="31"/>
      <c r="C95" s="145" t="s">
        <v>232</v>
      </c>
      <c r="D95" s="132" t="s">
        <v>108</v>
      </c>
      <c r="E95" s="27" t="s">
        <v>224</v>
      </c>
      <c r="F95" s="46">
        <v>5.1</v>
      </c>
      <c r="G95" s="47"/>
      <c r="H95" s="48">
        <f t="shared" si="4"/>
        <v>0</v>
      </c>
      <c r="I95" s="54"/>
    </row>
    <row r="96" spans="2:9" ht="14.25" customHeight="1">
      <c r="B96" s="31"/>
      <c r="C96" s="145" t="s">
        <v>233</v>
      </c>
      <c r="D96" s="132" t="s">
        <v>108</v>
      </c>
      <c r="E96" s="27" t="s">
        <v>228</v>
      </c>
      <c r="F96" s="46">
        <v>17.3</v>
      </c>
      <c r="G96" s="47"/>
      <c r="H96" s="48">
        <f t="shared" si="4"/>
        <v>0</v>
      </c>
      <c r="I96" s="54"/>
    </row>
    <row r="97" spans="2:9" ht="14.25" customHeight="1">
      <c r="B97" s="31"/>
      <c r="C97" s="148" t="s">
        <v>234</v>
      </c>
      <c r="D97" s="142" t="s">
        <v>108</v>
      </c>
      <c r="E97" s="143" t="s">
        <v>224</v>
      </c>
      <c r="F97" s="137">
        <v>4.3</v>
      </c>
      <c r="G97" s="37"/>
      <c r="H97" s="144">
        <f t="shared" si="4"/>
        <v>0</v>
      </c>
      <c r="I97" s="54"/>
    </row>
    <row r="98" spans="2:9" ht="14.25" customHeight="1">
      <c r="B98" s="31"/>
      <c r="C98" s="122" t="s">
        <v>235</v>
      </c>
      <c r="D98" s="122"/>
      <c r="E98" s="122"/>
      <c r="F98" s="122"/>
      <c r="G98" s="122"/>
      <c r="H98" s="123"/>
      <c r="I98" s="121"/>
    </row>
    <row r="99" spans="2:59" ht="14.25" customHeight="1">
      <c r="B99" s="15"/>
      <c r="C99" s="124"/>
      <c r="D99" s="125" t="s">
        <v>105</v>
      </c>
      <c r="E99" s="125" t="s">
        <v>106</v>
      </c>
      <c r="F99" s="125" t="s">
        <v>18</v>
      </c>
      <c r="G99" s="125" t="s">
        <v>19</v>
      </c>
      <c r="H99" s="126" t="s">
        <v>20</v>
      </c>
      <c r="I99" s="18"/>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row>
    <row r="100" spans="2:9" ht="42.75" customHeight="1">
      <c r="B100" s="31"/>
      <c r="C100" s="145" t="s">
        <v>236</v>
      </c>
      <c r="D100" s="132" t="s">
        <v>237</v>
      </c>
      <c r="E100" s="27" t="s">
        <v>238</v>
      </c>
      <c r="F100" s="46">
        <v>4.3</v>
      </c>
      <c r="G100" s="47"/>
      <c r="H100" s="48">
        <f aca="true" t="shared" si="5" ref="H100:H106">F100*G100</f>
        <v>0</v>
      </c>
      <c r="I100" s="54"/>
    </row>
    <row r="101" spans="2:9" ht="15.75">
      <c r="B101" s="31"/>
      <c r="C101" s="145" t="s">
        <v>239</v>
      </c>
      <c r="D101" s="132" t="s">
        <v>240</v>
      </c>
      <c r="E101" s="27" t="s">
        <v>241</v>
      </c>
      <c r="F101" s="46">
        <v>3.5</v>
      </c>
      <c r="G101" s="47"/>
      <c r="H101" s="48">
        <f t="shared" si="5"/>
        <v>0</v>
      </c>
      <c r="I101" s="54"/>
    </row>
    <row r="102" spans="2:9" ht="14.25" customHeight="1">
      <c r="B102" s="31"/>
      <c r="C102" s="145" t="s">
        <v>242</v>
      </c>
      <c r="D102" s="132" t="s">
        <v>149</v>
      </c>
      <c r="E102" s="27" t="s">
        <v>243</v>
      </c>
      <c r="F102" s="46">
        <v>2.8</v>
      </c>
      <c r="G102" s="47"/>
      <c r="H102" s="48">
        <f t="shared" si="5"/>
        <v>0</v>
      </c>
      <c r="I102" s="54"/>
    </row>
    <row r="103" spans="2:9" ht="30" customHeight="1">
      <c r="B103" s="31"/>
      <c r="C103" s="145" t="s">
        <v>244</v>
      </c>
      <c r="D103" s="132" t="s">
        <v>149</v>
      </c>
      <c r="E103" s="149" t="s">
        <v>243</v>
      </c>
      <c r="F103" s="46">
        <v>2.8</v>
      </c>
      <c r="G103" s="47"/>
      <c r="H103" s="48">
        <f t="shared" si="5"/>
        <v>0</v>
      </c>
      <c r="I103" s="54"/>
    </row>
    <row r="104" spans="2:9" ht="14.25" customHeight="1">
      <c r="B104" s="31"/>
      <c r="C104" s="145" t="s">
        <v>245</v>
      </c>
      <c r="D104" s="132" t="s">
        <v>149</v>
      </c>
      <c r="E104" s="27" t="s">
        <v>243</v>
      </c>
      <c r="F104" s="46">
        <v>3</v>
      </c>
      <c r="G104" s="47"/>
      <c r="H104" s="48">
        <f t="shared" si="5"/>
        <v>0</v>
      </c>
      <c r="I104" s="54"/>
    </row>
    <row r="105" spans="2:9" ht="14.25" customHeight="1">
      <c r="B105" s="31"/>
      <c r="C105" s="145" t="s">
        <v>246</v>
      </c>
      <c r="D105" s="132" t="s">
        <v>149</v>
      </c>
      <c r="E105" s="27" t="s">
        <v>243</v>
      </c>
      <c r="F105" s="46">
        <v>3</v>
      </c>
      <c r="G105" s="47"/>
      <c r="H105" s="48">
        <f t="shared" si="5"/>
        <v>0</v>
      </c>
      <c r="I105" s="54"/>
    </row>
    <row r="106" spans="2:9" ht="30" customHeight="1">
      <c r="B106" s="31"/>
      <c r="C106" s="148" t="s">
        <v>247</v>
      </c>
      <c r="D106" s="142" t="s">
        <v>149</v>
      </c>
      <c r="E106" s="150" t="s">
        <v>119</v>
      </c>
      <c r="F106" s="137">
        <v>1.9</v>
      </c>
      <c r="G106" s="37"/>
      <c r="H106" s="48">
        <f t="shared" si="5"/>
        <v>0</v>
      </c>
      <c r="I106" s="54"/>
    </row>
    <row r="107" spans="2:9" ht="42" customHeight="1">
      <c r="B107" s="31"/>
      <c r="C107" s="151" t="s">
        <v>248</v>
      </c>
      <c r="D107" s="152" t="s">
        <v>220</v>
      </c>
      <c r="E107" s="153" t="s">
        <v>249</v>
      </c>
      <c r="F107" s="154" t="s">
        <v>250</v>
      </c>
      <c r="G107" s="155"/>
      <c r="H107" s="59" t="s">
        <v>251</v>
      </c>
      <c r="I107" s="54"/>
    </row>
    <row r="108" spans="2:9" ht="42" customHeight="1">
      <c r="B108" s="31"/>
      <c r="C108" s="151" t="s">
        <v>252</v>
      </c>
      <c r="D108" s="152" t="s">
        <v>220</v>
      </c>
      <c r="E108" s="153" t="s">
        <v>253</v>
      </c>
      <c r="F108" s="154" t="s">
        <v>254</v>
      </c>
      <c r="G108" s="155"/>
      <c r="H108" s="59" t="s">
        <v>255</v>
      </c>
      <c r="I108" s="54"/>
    </row>
    <row r="109" spans="2:9" ht="42" customHeight="1">
      <c r="B109" s="31"/>
      <c r="C109" s="151" t="s">
        <v>256</v>
      </c>
      <c r="D109" s="152" t="s">
        <v>220</v>
      </c>
      <c r="E109" s="153" t="s">
        <v>253</v>
      </c>
      <c r="F109" s="154" t="s">
        <v>257</v>
      </c>
      <c r="G109" s="155"/>
      <c r="H109" s="59" t="s">
        <v>255</v>
      </c>
      <c r="I109" s="54"/>
    </row>
    <row r="110" spans="2:9" ht="42" customHeight="1">
      <c r="B110" s="31"/>
      <c r="C110" s="151" t="s">
        <v>258</v>
      </c>
      <c r="D110" s="152" t="s">
        <v>259</v>
      </c>
      <c r="E110" s="153" t="s">
        <v>260</v>
      </c>
      <c r="F110" s="154">
        <v>4.85</v>
      </c>
      <c r="G110" s="155"/>
      <c r="H110" s="59"/>
      <c r="I110" s="54"/>
    </row>
    <row r="111" spans="2:9" ht="42" customHeight="1">
      <c r="B111" s="31"/>
      <c r="C111" s="151" t="s">
        <v>261</v>
      </c>
      <c r="D111" s="152" t="s">
        <v>259</v>
      </c>
      <c r="E111" s="153" t="s">
        <v>262</v>
      </c>
      <c r="F111" s="154" t="s">
        <v>263</v>
      </c>
      <c r="G111" s="155"/>
      <c r="H111" s="59" t="s">
        <v>264</v>
      </c>
      <c r="I111" s="54"/>
    </row>
    <row r="112" spans="2:9" ht="42" customHeight="1">
      <c r="B112" s="31"/>
      <c r="C112" s="151" t="s">
        <v>265</v>
      </c>
      <c r="D112" s="152" t="s">
        <v>259</v>
      </c>
      <c r="E112" s="153" t="s">
        <v>266</v>
      </c>
      <c r="F112" s="154" t="s">
        <v>263</v>
      </c>
      <c r="G112" s="155"/>
      <c r="H112" s="59" t="s">
        <v>267</v>
      </c>
      <c r="I112" s="54"/>
    </row>
    <row r="113" spans="2:9" ht="14.25" customHeight="1">
      <c r="B113" s="31"/>
      <c r="C113" s="122" t="s">
        <v>268</v>
      </c>
      <c r="D113" s="122"/>
      <c r="E113" s="122"/>
      <c r="F113" s="122"/>
      <c r="G113" s="122"/>
      <c r="H113" s="123"/>
      <c r="I113" s="121"/>
    </row>
    <row r="114" spans="2:59" ht="14.25" customHeight="1">
      <c r="B114" s="15"/>
      <c r="C114" s="124"/>
      <c r="D114" s="125" t="s">
        <v>105</v>
      </c>
      <c r="E114" s="125" t="s">
        <v>106</v>
      </c>
      <c r="F114" s="125" t="s">
        <v>18</v>
      </c>
      <c r="G114" s="125" t="s">
        <v>19</v>
      </c>
      <c r="H114" s="126" t="s">
        <v>20</v>
      </c>
      <c r="I114" s="18"/>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row>
    <row r="115" spans="2:9" ht="14.25" customHeight="1">
      <c r="B115" s="31"/>
      <c r="C115" s="145" t="s">
        <v>269</v>
      </c>
      <c r="D115" s="156" t="s">
        <v>270</v>
      </c>
      <c r="E115" s="27" t="s">
        <v>271</v>
      </c>
      <c r="F115" s="46">
        <v>2.25</v>
      </c>
      <c r="G115" s="47"/>
      <c r="H115" s="48">
        <f aca="true" t="shared" si="6" ref="H115:H132">F115*G115</f>
        <v>0</v>
      </c>
      <c r="I115" s="54"/>
    </row>
    <row r="116" spans="2:9" ht="14.25" customHeight="1">
      <c r="B116" s="31"/>
      <c r="C116" s="145" t="s">
        <v>272</v>
      </c>
      <c r="D116" s="156" t="s">
        <v>270</v>
      </c>
      <c r="E116" s="27" t="s">
        <v>271</v>
      </c>
      <c r="F116" s="46">
        <v>2.5</v>
      </c>
      <c r="G116" s="47"/>
      <c r="H116" s="48">
        <f t="shared" si="6"/>
        <v>0</v>
      </c>
      <c r="I116" s="54"/>
    </row>
    <row r="117" spans="2:9" ht="30" customHeight="1">
      <c r="B117" s="31"/>
      <c r="C117" s="145" t="s">
        <v>273</v>
      </c>
      <c r="D117" s="156" t="s">
        <v>223</v>
      </c>
      <c r="E117" s="27" t="s">
        <v>271</v>
      </c>
      <c r="F117" s="46">
        <v>1.9</v>
      </c>
      <c r="G117" s="47"/>
      <c r="H117" s="48">
        <f t="shared" si="6"/>
        <v>0</v>
      </c>
      <c r="I117" s="54"/>
    </row>
    <row r="118" spans="2:9" ht="14.25" customHeight="1">
      <c r="B118" s="31"/>
      <c r="C118" s="145" t="s">
        <v>274</v>
      </c>
      <c r="D118" s="156" t="s">
        <v>270</v>
      </c>
      <c r="E118" s="27" t="s">
        <v>275</v>
      </c>
      <c r="F118" s="46">
        <v>2.5</v>
      </c>
      <c r="G118" s="47"/>
      <c r="H118" s="48">
        <f t="shared" si="6"/>
        <v>0</v>
      </c>
      <c r="I118" s="54"/>
    </row>
    <row r="119" spans="2:9" ht="14.25" customHeight="1">
      <c r="B119" s="31"/>
      <c r="C119" s="145" t="s">
        <v>276</v>
      </c>
      <c r="D119" s="156" t="s">
        <v>270</v>
      </c>
      <c r="E119" s="27" t="s">
        <v>271</v>
      </c>
      <c r="F119" s="46">
        <v>1.9</v>
      </c>
      <c r="G119" s="47"/>
      <c r="H119" s="48">
        <f t="shared" si="6"/>
        <v>0</v>
      </c>
      <c r="I119" s="54"/>
    </row>
    <row r="120" spans="2:9" ht="14.25" customHeight="1">
      <c r="B120" s="31"/>
      <c r="C120" s="145" t="s">
        <v>277</v>
      </c>
      <c r="D120" s="156" t="s">
        <v>270</v>
      </c>
      <c r="E120" s="27" t="s">
        <v>275</v>
      </c>
      <c r="F120" s="46">
        <v>2.5</v>
      </c>
      <c r="G120" s="47"/>
      <c r="H120" s="48">
        <f t="shared" si="6"/>
        <v>0</v>
      </c>
      <c r="I120" s="54"/>
    </row>
    <row r="121" spans="2:9" ht="14.25" customHeight="1">
      <c r="B121" s="31"/>
      <c r="C121" s="145" t="s">
        <v>278</v>
      </c>
      <c r="D121" s="156" t="s">
        <v>270</v>
      </c>
      <c r="E121" s="27" t="s">
        <v>271</v>
      </c>
      <c r="F121" s="46">
        <v>2.25</v>
      </c>
      <c r="G121" s="47"/>
      <c r="H121" s="48">
        <f t="shared" si="6"/>
        <v>0</v>
      </c>
      <c r="I121" s="54"/>
    </row>
    <row r="122" spans="2:9" ht="14.25" customHeight="1">
      <c r="B122" s="31"/>
      <c r="C122" s="145" t="s">
        <v>279</v>
      </c>
      <c r="D122" s="156" t="s">
        <v>270</v>
      </c>
      <c r="E122" s="27" t="s">
        <v>271</v>
      </c>
      <c r="F122" s="46">
        <v>2.25</v>
      </c>
      <c r="G122" s="47"/>
      <c r="H122" s="48">
        <f t="shared" si="6"/>
        <v>0</v>
      </c>
      <c r="I122" s="54"/>
    </row>
    <row r="123" spans="2:9" ht="14.25" customHeight="1">
      <c r="B123" s="31"/>
      <c r="C123" s="145" t="s">
        <v>280</v>
      </c>
      <c r="D123" s="156" t="s">
        <v>270</v>
      </c>
      <c r="E123" s="27" t="s">
        <v>271</v>
      </c>
      <c r="F123" s="46">
        <v>2.25</v>
      </c>
      <c r="G123" s="47"/>
      <c r="H123" s="48">
        <f t="shared" si="6"/>
        <v>0</v>
      </c>
      <c r="I123" s="54"/>
    </row>
    <row r="124" spans="2:9" ht="14.25" customHeight="1">
      <c r="B124" s="31"/>
      <c r="C124" s="145" t="s">
        <v>281</v>
      </c>
      <c r="D124" s="156" t="s">
        <v>223</v>
      </c>
      <c r="E124" s="27" t="s">
        <v>282</v>
      </c>
      <c r="F124" s="46">
        <v>3.45</v>
      </c>
      <c r="G124" s="47"/>
      <c r="H124" s="48">
        <f t="shared" si="6"/>
        <v>0</v>
      </c>
      <c r="I124" s="54"/>
    </row>
    <row r="125" spans="2:9" ht="14.25" customHeight="1">
      <c r="B125" s="31"/>
      <c r="C125" s="145" t="s">
        <v>283</v>
      </c>
      <c r="D125" s="156" t="s">
        <v>223</v>
      </c>
      <c r="E125" s="27" t="s">
        <v>88</v>
      </c>
      <c r="F125" s="46">
        <v>6.2</v>
      </c>
      <c r="G125" s="47"/>
      <c r="H125" s="48">
        <f t="shared" si="6"/>
        <v>0</v>
      </c>
      <c r="I125" s="54"/>
    </row>
    <row r="126" spans="2:9" ht="14.25" customHeight="1">
      <c r="B126" s="31"/>
      <c r="C126" s="145" t="s">
        <v>284</v>
      </c>
      <c r="D126" s="156" t="s">
        <v>285</v>
      </c>
      <c r="E126" s="27" t="s">
        <v>286</v>
      </c>
      <c r="F126" s="46">
        <v>8.75</v>
      </c>
      <c r="G126" s="47"/>
      <c r="H126" s="48">
        <f t="shared" si="6"/>
        <v>0</v>
      </c>
      <c r="I126" s="54"/>
    </row>
    <row r="127" spans="2:9" ht="14.25" customHeight="1">
      <c r="B127" s="31"/>
      <c r="C127" s="145" t="s">
        <v>287</v>
      </c>
      <c r="D127" s="156" t="s">
        <v>285</v>
      </c>
      <c r="E127" s="27" t="s">
        <v>288</v>
      </c>
      <c r="F127" s="46">
        <v>3.1</v>
      </c>
      <c r="G127" s="47"/>
      <c r="H127" s="48">
        <f t="shared" si="6"/>
        <v>0</v>
      </c>
      <c r="I127" s="54"/>
    </row>
    <row r="128" spans="2:9" ht="27.75">
      <c r="B128" s="31"/>
      <c r="C128" s="145" t="s">
        <v>289</v>
      </c>
      <c r="D128" s="156" t="s">
        <v>285</v>
      </c>
      <c r="E128" s="157" t="s">
        <v>119</v>
      </c>
      <c r="F128" s="46">
        <v>4.75</v>
      </c>
      <c r="G128" s="47"/>
      <c r="H128" s="48">
        <f t="shared" si="6"/>
        <v>0</v>
      </c>
      <c r="I128" s="54"/>
    </row>
    <row r="129" spans="2:9" ht="27.75">
      <c r="B129" s="31"/>
      <c r="C129" s="145" t="s">
        <v>290</v>
      </c>
      <c r="D129" s="156" t="s">
        <v>285</v>
      </c>
      <c r="E129" s="157" t="s">
        <v>119</v>
      </c>
      <c r="F129" s="46">
        <v>3.9</v>
      </c>
      <c r="G129" s="47"/>
      <c r="H129" s="48">
        <f t="shared" si="6"/>
        <v>0</v>
      </c>
      <c r="I129" s="54"/>
    </row>
    <row r="130" spans="2:9" ht="14.25" customHeight="1">
      <c r="B130" s="31"/>
      <c r="C130" s="145" t="s">
        <v>291</v>
      </c>
      <c r="D130" s="156" t="s">
        <v>285</v>
      </c>
      <c r="E130" s="27" t="s">
        <v>292</v>
      </c>
      <c r="F130" s="46">
        <v>7.5</v>
      </c>
      <c r="G130" s="47"/>
      <c r="H130" s="48">
        <f t="shared" si="6"/>
        <v>0</v>
      </c>
      <c r="I130" s="54"/>
    </row>
    <row r="131" spans="2:9" ht="14.25" customHeight="1">
      <c r="B131" s="31"/>
      <c r="C131" s="145" t="s">
        <v>293</v>
      </c>
      <c r="D131" s="156" t="s">
        <v>285</v>
      </c>
      <c r="E131" s="27" t="s">
        <v>224</v>
      </c>
      <c r="F131" s="46">
        <v>3.35</v>
      </c>
      <c r="G131" s="47"/>
      <c r="H131" s="48">
        <f t="shared" si="6"/>
        <v>0</v>
      </c>
      <c r="I131" s="54"/>
    </row>
    <row r="132" spans="2:9" ht="29.25" customHeight="1">
      <c r="B132" s="31"/>
      <c r="C132" s="148" t="s">
        <v>294</v>
      </c>
      <c r="D132" s="143" t="s">
        <v>295</v>
      </c>
      <c r="E132" s="143" t="s">
        <v>282</v>
      </c>
      <c r="F132" s="137">
        <v>5.5</v>
      </c>
      <c r="G132" s="37"/>
      <c r="H132" s="48">
        <f t="shared" si="6"/>
        <v>0</v>
      </c>
      <c r="I132" s="54"/>
    </row>
    <row r="133" spans="2:9" ht="14.25" customHeight="1">
      <c r="B133" s="31"/>
      <c r="C133" s="122" t="s">
        <v>296</v>
      </c>
      <c r="D133" s="122"/>
      <c r="E133" s="122"/>
      <c r="F133" s="122"/>
      <c r="G133" s="122"/>
      <c r="H133" s="123"/>
      <c r="I133" s="121"/>
    </row>
    <row r="134" spans="2:59" ht="14.25" customHeight="1">
      <c r="B134" s="15"/>
      <c r="C134" s="124"/>
      <c r="D134" s="125" t="s">
        <v>105</v>
      </c>
      <c r="E134" s="125" t="s">
        <v>106</v>
      </c>
      <c r="F134" s="125" t="s">
        <v>18</v>
      </c>
      <c r="G134" s="125" t="s">
        <v>19</v>
      </c>
      <c r="H134" s="126" t="s">
        <v>20</v>
      </c>
      <c r="I134" s="18"/>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row>
    <row r="135" spans="2:9" ht="27.75">
      <c r="B135" s="31"/>
      <c r="C135" s="145" t="s">
        <v>297</v>
      </c>
      <c r="D135" s="132" t="s">
        <v>270</v>
      </c>
      <c r="E135" s="157" t="s">
        <v>119</v>
      </c>
      <c r="F135" s="46">
        <v>2.95</v>
      </c>
      <c r="G135" s="47"/>
      <c r="H135" s="48">
        <f aca="true" t="shared" si="7" ref="H135:H142">F135*G135</f>
        <v>0</v>
      </c>
      <c r="I135" s="54"/>
    </row>
    <row r="136" spans="2:9" ht="14.25" customHeight="1">
      <c r="B136" s="31"/>
      <c r="C136" s="145" t="s">
        <v>298</v>
      </c>
      <c r="D136" s="132" t="s">
        <v>270</v>
      </c>
      <c r="E136" s="27" t="s">
        <v>275</v>
      </c>
      <c r="F136" s="46">
        <v>2.95</v>
      </c>
      <c r="G136" s="47"/>
      <c r="H136" s="48">
        <f t="shared" si="7"/>
        <v>0</v>
      </c>
      <c r="I136" s="54"/>
    </row>
    <row r="137" spans="2:9" ht="14.25" customHeight="1">
      <c r="B137" s="31"/>
      <c r="C137" s="145" t="s">
        <v>299</v>
      </c>
      <c r="D137" s="132" t="s">
        <v>270</v>
      </c>
      <c r="E137" s="27" t="s">
        <v>300</v>
      </c>
      <c r="F137" s="46">
        <v>2.95</v>
      </c>
      <c r="G137" s="47"/>
      <c r="H137" s="48">
        <f t="shared" si="7"/>
        <v>0</v>
      </c>
      <c r="I137" s="54"/>
    </row>
    <row r="138" spans="2:9" ht="14.25" customHeight="1">
      <c r="B138" s="31"/>
      <c r="C138" s="145" t="s">
        <v>301</v>
      </c>
      <c r="D138" s="132" t="s">
        <v>270</v>
      </c>
      <c r="E138" s="27" t="s">
        <v>300</v>
      </c>
      <c r="F138" s="46">
        <v>2.95</v>
      </c>
      <c r="G138" s="47"/>
      <c r="H138" s="48">
        <f t="shared" si="7"/>
        <v>0</v>
      </c>
      <c r="I138" s="54"/>
    </row>
    <row r="139" spans="2:9" ht="14.25" customHeight="1">
      <c r="B139" s="31"/>
      <c r="C139" s="145" t="s">
        <v>302</v>
      </c>
      <c r="D139" s="132" t="s">
        <v>154</v>
      </c>
      <c r="E139" s="27" t="s">
        <v>303</v>
      </c>
      <c r="F139" s="46">
        <v>3.15</v>
      </c>
      <c r="G139" s="47"/>
      <c r="H139" s="48">
        <f t="shared" si="7"/>
        <v>0</v>
      </c>
      <c r="I139" s="54"/>
    </row>
    <row r="140" spans="2:9" ht="14.25" customHeight="1">
      <c r="B140" s="31"/>
      <c r="C140" s="145" t="s">
        <v>304</v>
      </c>
      <c r="D140" s="132" t="s">
        <v>154</v>
      </c>
      <c r="E140" s="27" t="s">
        <v>305</v>
      </c>
      <c r="F140" s="46">
        <v>2.65</v>
      </c>
      <c r="G140" s="47"/>
      <c r="H140" s="48">
        <f t="shared" si="7"/>
        <v>0</v>
      </c>
      <c r="I140" s="54"/>
    </row>
    <row r="141" spans="2:9" ht="14.25" customHeight="1">
      <c r="B141" s="31"/>
      <c r="C141" s="145" t="s">
        <v>306</v>
      </c>
      <c r="D141" s="132" t="s">
        <v>154</v>
      </c>
      <c r="E141" s="27" t="s">
        <v>305</v>
      </c>
      <c r="F141" s="46">
        <v>3.25</v>
      </c>
      <c r="G141" s="47"/>
      <c r="H141" s="48">
        <f t="shared" si="7"/>
        <v>0</v>
      </c>
      <c r="I141" s="54"/>
    </row>
    <row r="142" spans="2:9" ht="14.25" customHeight="1">
      <c r="B142" s="31"/>
      <c r="C142" s="148" t="s">
        <v>307</v>
      </c>
      <c r="D142" s="142" t="s">
        <v>154</v>
      </c>
      <c r="E142" s="143"/>
      <c r="F142" s="137">
        <v>1</v>
      </c>
      <c r="G142" s="37"/>
      <c r="H142" s="144">
        <f t="shared" si="7"/>
        <v>0</v>
      </c>
      <c r="I142" s="54"/>
    </row>
    <row r="143" spans="2:9" ht="14.25" customHeight="1">
      <c r="B143" s="31"/>
      <c r="C143" s="122" t="s">
        <v>308</v>
      </c>
      <c r="D143" s="122"/>
      <c r="E143" s="122"/>
      <c r="F143" s="122"/>
      <c r="G143" s="122"/>
      <c r="H143" s="123"/>
      <c r="I143" s="121"/>
    </row>
    <row r="144" spans="2:59" ht="14.25" customHeight="1">
      <c r="B144" s="15"/>
      <c r="C144" s="124"/>
      <c r="D144" s="125" t="s">
        <v>105</v>
      </c>
      <c r="E144" s="125" t="s">
        <v>106</v>
      </c>
      <c r="F144" s="125" t="s">
        <v>18</v>
      </c>
      <c r="G144" s="125" t="s">
        <v>19</v>
      </c>
      <c r="H144" s="126" t="s">
        <v>20</v>
      </c>
      <c r="I144" s="18"/>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row>
    <row r="145" spans="2:9" ht="14.25" customHeight="1">
      <c r="B145" s="31"/>
      <c r="C145" s="145" t="s">
        <v>309</v>
      </c>
      <c r="D145" s="132" t="s">
        <v>310</v>
      </c>
      <c r="E145" s="27" t="s">
        <v>224</v>
      </c>
      <c r="F145" s="57">
        <v>4.8</v>
      </c>
      <c r="G145" s="47"/>
      <c r="H145" s="48">
        <f aca="true" t="shared" si="8" ref="H145:H159">F145*G145</f>
        <v>0</v>
      </c>
      <c r="I145" s="54"/>
    </row>
    <row r="146" spans="2:9" ht="14.25" customHeight="1">
      <c r="B146" s="31"/>
      <c r="C146" s="145" t="s">
        <v>311</v>
      </c>
      <c r="D146" s="132" t="s">
        <v>310</v>
      </c>
      <c r="E146" s="27" t="s">
        <v>275</v>
      </c>
      <c r="F146" s="57">
        <v>2.35</v>
      </c>
      <c r="G146" s="47"/>
      <c r="H146" s="48">
        <f t="shared" si="8"/>
        <v>0</v>
      </c>
      <c r="I146" s="54"/>
    </row>
    <row r="147" spans="2:9" ht="14.25" customHeight="1">
      <c r="B147" s="31"/>
      <c r="C147" s="145" t="s">
        <v>312</v>
      </c>
      <c r="D147" s="132" t="s">
        <v>310</v>
      </c>
      <c r="E147" s="27" t="s">
        <v>224</v>
      </c>
      <c r="F147" s="46">
        <v>2.6</v>
      </c>
      <c r="G147" s="47"/>
      <c r="H147" s="48">
        <f t="shared" si="8"/>
        <v>0</v>
      </c>
      <c r="I147" s="54"/>
    </row>
    <row r="148" spans="2:9" ht="14.25" customHeight="1">
      <c r="B148" s="31"/>
      <c r="C148" s="139" t="s">
        <v>313</v>
      </c>
      <c r="D148" s="132" t="s">
        <v>310</v>
      </c>
      <c r="E148" s="27" t="s">
        <v>224</v>
      </c>
      <c r="F148" s="46">
        <v>4.95</v>
      </c>
      <c r="G148" s="47"/>
      <c r="H148" s="48">
        <f t="shared" si="8"/>
        <v>0</v>
      </c>
      <c r="I148" s="54"/>
    </row>
    <row r="149" spans="2:9" ht="14.25" customHeight="1">
      <c r="B149" s="31"/>
      <c r="C149" s="139" t="s">
        <v>314</v>
      </c>
      <c r="D149" s="132" t="s">
        <v>310</v>
      </c>
      <c r="E149" s="27" t="s">
        <v>224</v>
      </c>
      <c r="F149" s="46">
        <v>2.6</v>
      </c>
      <c r="G149" s="47"/>
      <c r="H149" s="48">
        <f t="shared" si="8"/>
        <v>0</v>
      </c>
      <c r="I149" s="54"/>
    </row>
    <row r="150" spans="2:9" ht="14.25" customHeight="1">
      <c r="B150" s="31"/>
      <c r="C150" s="139" t="s">
        <v>315</v>
      </c>
      <c r="D150" s="132" t="s">
        <v>310</v>
      </c>
      <c r="E150" s="27" t="s">
        <v>224</v>
      </c>
      <c r="F150" s="46">
        <v>1.8</v>
      </c>
      <c r="G150" s="47"/>
      <c r="H150" s="48">
        <f t="shared" si="8"/>
        <v>0</v>
      </c>
      <c r="I150" s="54"/>
    </row>
    <row r="151" spans="2:9" ht="14.25" customHeight="1">
      <c r="B151" s="31"/>
      <c r="C151" s="139" t="s">
        <v>316</v>
      </c>
      <c r="D151" s="132" t="s">
        <v>144</v>
      </c>
      <c r="E151" s="27"/>
      <c r="F151" s="46">
        <v>0.95</v>
      </c>
      <c r="G151" s="47"/>
      <c r="H151" s="48">
        <f t="shared" si="8"/>
        <v>0</v>
      </c>
      <c r="I151" s="54"/>
    </row>
    <row r="152" spans="2:9" ht="14.25" customHeight="1">
      <c r="B152" s="31"/>
      <c r="C152" s="139" t="s">
        <v>317</v>
      </c>
      <c r="D152" s="132" t="s">
        <v>144</v>
      </c>
      <c r="E152" s="27"/>
      <c r="F152" s="46">
        <v>1.85</v>
      </c>
      <c r="G152" s="47"/>
      <c r="H152" s="48">
        <f t="shared" si="8"/>
        <v>0</v>
      </c>
      <c r="I152" s="54"/>
    </row>
    <row r="153" spans="2:9" ht="14.25" customHeight="1">
      <c r="B153" s="31"/>
      <c r="C153" s="139" t="s">
        <v>318</v>
      </c>
      <c r="D153" s="132" t="s">
        <v>154</v>
      </c>
      <c r="E153" s="27"/>
      <c r="F153" s="46">
        <v>0.5</v>
      </c>
      <c r="G153" s="47"/>
      <c r="H153" s="48">
        <f t="shared" si="8"/>
        <v>0</v>
      </c>
      <c r="I153" s="54"/>
    </row>
    <row r="154" spans="2:9" ht="14.25" customHeight="1">
      <c r="B154" s="31"/>
      <c r="C154" s="139" t="s">
        <v>319</v>
      </c>
      <c r="D154" s="132" t="s">
        <v>320</v>
      </c>
      <c r="E154" s="27"/>
      <c r="F154" s="46">
        <v>2.15</v>
      </c>
      <c r="G154" s="47"/>
      <c r="H154" s="48">
        <f t="shared" si="8"/>
        <v>0</v>
      </c>
      <c r="I154" s="54"/>
    </row>
    <row r="155" spans="2:9" ht="14.25" customHeight="1">
      <c r="B155" s="31"/>
      <c r="C155" s="145" t="s">
        <v>321</v>
      </c>
      <c r="D155" s="132" t="s">
        <v>144</v>
      </c>
      <c r="E155" s="27"/>
      <c r="F155" s="46">
        <v>1.1</v>
      </c>
      <c r="G155" s="47"/>
      <c r="H155" s="48">
        <f t="shared" si="8"/>
        <v>0</v>
      </c>
      <c r="I155" s="54"/>
    </row>
    <row r="156" spans="2:9" ht="14.25" customHeight="1">
      <c r="B156" s="31"/>
      <c r="C156" s="139" t="s">
        <v>322</v>
      </c>
      <c r="D156" s="132" t="s">
        <v>320</v>
      </c>
      <c r="E156" s="27"/>
      <c r="F156" s="46">
        <v>2.3</v>
      </c>
      <c r="G156" s="47"/>
      <c r="H156" s="48">
        <f t="shared" si="8"/>
        <v>0</v>
      </c>
      <c r="I156" s="54"/>
    </row>
    <row r="157" spans="2:9" ht="14.25" customHeight="1">
      <c r="B157" s="31"/>
      <c r="C157" s="139" t="s">
        <v>323</v>
      </c>
      <c r="D157" s="132" t="s">
        <v>149</v>
      </c>
      <c r="E157" s="27"/>
      <c r="F157" s="46">
        <v>1.7000000000000002</v>
      </c>
      <c r="G157" s="47"/>
      <c r="H157" s="48">
        <f t="shared" si="8"/>
        <v>0</v>
      </c>
      <c r="I157" s="54"/>
    </row>
    <row r="158" spans="2:9" ht="14.25" customHeight="1">
      <c r="B158" s="31"/>
      <c r="C158" s="139" t="s">
        <v>324</v>
      </c>
      <c r="D158" s="132" t="s">
        <v>154</v>
      </c>
      <c r="E158" s="27"/>
      <c r="F158" s="46">
        <v>2.15</v>
      </c>
      <c r="G158" s="47"/>
      <c r="H158" s="48">
        <f t="shared" si="8"/>
        <v>0</v>
      </c>
      <c r="I158" s="54"/>
    </row>
    <row r="159" spans="2:9" ht="14.25" customHeight="1">
      <c r="B159" s="31"/>
      <c r="C159" s="141" t="s">
        <v>325</v>
      </c>
      <c r="D159" s="142" t="s">
        <v>149</v>
      </c>
      <c r="E159" s="143" t="s">
        <v>300</v>
      </c>
      <c r="F159" s="137">
        <v>2.05</v>
      </c>
      <c r="G159" s="37"/>
      <c r="H159" s="48">
        <f t="shared" si="8"/>
        <v>0</v>
      </c>
      <c r="I159" s="54"/>
    </row>
    <row r="160" spans="2:9" ht="14.25" customHeight="1">
      <c r="B160" s="31"/>
      <c r="C160" s="122" t="s">
        <v>326</v>
      </c>
      <c r="D160" s="122"/>
      <c r="E160" s="122"/>
      <c r="F160" s="122"/>
      <c r="G160" s="122"/>
      <c r="H160" s="123"/>
      <c r="I160" s="121"/>
    </row>
    <row r="161" spans="2:59" ht="14.25" customHeight="1">
      <c r="B161" s="15"/>
      <c r="C161" s="124"/>
      <c r="D161" s="125" t="s">
        <v>105</v>
      </c>
      <c r="E161" s="125" t="s">
        <v>106</v>
      </c>
      <c r="F161" s="125" t="s">
        <v>18</v>
      </c>
      <c r="G161" s="125" t="s">
        <v>19</v>
      </c>
      <c r="H161" s="126" t="s">
        <v>20</v>
      </c>
      <c r="I161" s="18"/>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row>
    <row r="162" spans="2:59" ht="38.25" customHeight="1">
      <c r="B162" s="15"/>
      <c r="C162" s="158" t="s">
        <v>327</v>
      </c>
      <c r="D162" s="159" t="s">
        <v>328</v>
      </c>
      <c r="E162" s="58" t="s">
        <v>329</v>
      </c>
      <c r="F162" s="57">
        <v>2.65</v>
      </c>
      <c r="G162" s="58"/>
      <c r="H162" s="59">
        <f aca="true" t="shared" si="9" ref="H162:H171">F162*G162</f>
        <v>0</v>
      </c>
      <c r="I162" s="18"/>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row>
    <row r="163" spans="2:59" ht="44.25" customHeight="1">
      <c r="B163" s="15"/>
      <c r="C163" s="158" t="s">
        <v>330</v>
      </c>
      <c r="D163" s="159" t="s">
        <v>328</v>
      </c>
      <c r="E163" s="58" t="s">
        <v>329</v>
      </c>
      <c r="F163" s="57">
        <v>2.75</v>
      </c>
      <c r="G163" s="58"/>
      <c r="H163" s="59">
        <f t="shared" si="9"/>
        <v>0</v>
      </c>
      <c r="I163" s="18"/>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row>
    <row r="164" spans="2:59" ht="44.25" customHeight="1">
      <c r="B164" s="15"/>
      <c r="C164" s="158" t="s">
        <v>331</v>
      </c>
      <c r="D164" s="159" t="s">
        <v>328</v>
      </c>
      <c r="E164" s="58" t="s">
        <v>329</v>
      </c>
      <c r="F164" s="57">
        <v>2.75</v>
      </c>
      <c r="G164" s="58"/>
      <c r="H164" s="59">
        <f t="shared" si="9"/>
        <v>0</v>
      </c>
      <c r="I164" s="18"/>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row>
    <row r="165" spans="2:59" ht="44.25" customHeight="1">
      <c r="B165" s="15"/>
      <c r="C165" s="158" t="s">
        <v>332</v>
      </c>
      <c r="D165" s="159" t="s">
        <v>328</v>
      </c>
      <c r="E165" s="58" t="s">
        <v>333</v>
      </c>
      <c r="F165" s="57">
        <v>1.85</v>
      </c>
      <c r="G165" s="58"/>
      <c r="H165" s="59">
        <f t="shared" si="9"/>
        <v>0</v>
      </c>
      <c r="I165" s="18"/>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row>
    <row r="166" spans="2:59" ht="44.25" customHeight="1">
      <c r="B166" s="15"/>
      <c r="C166" s="158" t="s">
        <v>334</v>
      </c>
      <c r="D166" s="159" t="s">
        <v>328</v>
      </c>
      <c r="E166" s="58" t="s">
        <v>333</v>
      </c>
      <c r="F166" s="57">
        <v>3.3</v>
      </c>
      <c r="G166" s="58"/>
      <c r="H166" s="59">
        <f t="shared" si="9"/>
        <v>0</v>
      </c>
      <c r="I166" s="18"/>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row>
    <row r="167" spans="2:9" ht="14.25" customHeight="1">
      <c r="B167" s="31"/>
      <c r="C167" s="158" t="s">
        <v>335</v>
      </c>
      <c r="D167" s="147" t="s">
        <v>310</v>
      </c>
      <c r="E167" s="58"/>
      <c r="F167" s="57">
        <v>1.9500000000000002</v>
      </c>
      <c r="G167" s="58"/>
      <c r="H167" s="59">
        <f t="shared" si="9"/>
        <v>0</v>
      </c>
      <c r="I167" s="54"/>
    </row>
    <row r="168" spans="2:9" ht="14.25" customHeight="1">
      <c r="B168" s="31"/>
      <c r="C168" s="139" t="s">
        <v>336</v>
      </c>
      <c r="D168" s="132" t="s">
        <v>310</v>
      </c>
      <c r="E168" s="47"/>
      <c r="F168" s="46">
        <v>1.9500000000000002</v>
      </c>
      <c r="G168" s="47"/>
      <c r="H168" s="48">
        <f t="shared" si="9"/>
        <v>0</v>
      </c>
      <c r="I168" s="54"/>
    </row>
    <row r="169" spans="2:9" ht="14.25" customHeight="1">
      <c r="B169" s="31"/>
      <c r="C169" s="139" t="s">
        <v>337</v>
      </c>
      <c r="D169" s="132" t="s">
        <v>310</v>
      </c>
      <c r="E169" s="47"/>
      <c r="F169" s="46">
        <v>1.9500000000000002</v>
      </c>
      <c r="G169" s="47"/>
      <c r="H169" s="48">
        <f t="shared" si="9"/>
        <v>0</v>
      </c>
      <c r="I169" s="54"/>
    </row>
    <row r="170" spans="2:9" ht="14.25" customHeight="1">
      <c r="B170" s="31"/>
      <c r="C170" s="139" t="s">
        <v>338</v>
      </c>
      <c r="D170" s="132" t="s">
        <v>310</v>
      </c>
      <c r="E170" s="47"/>
      <c r="F170" s="46">
        <v>1.9500000000000002</v>
      </c>
      <c r="G170" s="47"/>
      <c r="H170" s="48">
        <f t="shared" si="9"/>
        <v>0</v>
      </c>
      <c r="I170" s="54"/>
    </row>
    <row r="171" spans="2:9" ht="14.25" customHeight="1">
      <c r="B171" s="31"/>
      <c r="C171" s="141" t="s">
        <v>339</v>
      </c>
      <c r="D171" s="142" t="s">
        <v>310</v>
      </c>
      <c r="E171" s="37"/>
      <c r="F171" s="137">
        <v>1.9500000000000002</v>
      </c>
      <c r="G171" s="37"/>
      <c r="H171" s="144">
        <f t="shared" si="9"/>
        <v>0</v>
      </c>
      <c r="I171" s="54"/>
    </row>
    <row r="172" spans="2:9" ht="14.25" customHeight="1">
      <c r="B172" s="31"/>
      <c r="C172" s="122" t="s">
        <v>340</v>
      </c>
      <c r="D172" s="122"/>
      <c r="E172" s="122"/>
      <c r="F172" s="122"/>
      <c r="G172" s="122"/>
      <c r="H172" s="123"/>
      <c r="I172" s="121"/>
    </row>
    <row r="173" spans="2:59" ht="14.25" customHeight="1">
      <c r="B173" s="15"/>
      <c r="C173" s="124"/>
      <c r="D173" s="125" t="s">
        <v>105</v>
      </c>
      <c r="E173" s="125" t="s">
        <v>106</v>
      </c>
      <c r="F173" s="125" t="s">
        <v>18</v>
      </c>
      <c r="G173" s="125" t="s">
        <v>19</v>
      </c>
      <c r="H173" s="126" t="s">
        <v>20</v>
      </c>
      <c r="I173" s="18"/>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row>
    <row r="174" spans="2:9" ht="14.25" customHeight="1">
      <c r="B174" s="31"/>
      <c r="C174" s="139" t="s">
        <v>341</v>
      </c>
      <c r="D174" s="132" t="s">
        <v>144</v>
      </c>
      <c r="E174" s="27" t="s">
        <v>286</v>
      </c>
      <c r="F174" s="46">
        <v>1.9</v>
      </c>
      <c r="G174" s="47"/>
      <c r="H174" s="48">
        <f aca="true" t="shared" si="10" ref="H174:H177">F174*G174</f>
        <v>0</v>
      </c>
      <c r="I174" s="54"/>
    </row>
    <row r="175" spans="2:9" ht="14.25" customHeight="1">
      <c r="B175" s="31"/>
      <c r="C175" s="139" t="s">
        <v>342</v>
      </c>
      <c r="D175" s="132" t="s">
        <v>149</v>
      </c>
      <c r="E175" s="27" t="s">
        <v>224</v>
      </c>
      <c r="F175" s="46">
        <v>4.15</v>
      </c>
      <c r="G175" s="47"/>
      <c r="H175" s="48">
        <f t="shared" si="10"/>
        <v>0</v>
      </c>
      <c r="I175" s="54"/>
    </row>
    <row r="176" spans="2:9" ht="14.25" customHeight="1">
      <c r="B176" s="31"/>
      <c r="C176" s="139" t="s">
        <v>343</v>
      </c>
      <c r="D176" s="132" t="s">
        <v>149</v>
      </c>
      <c r="E176" s="27" t="s">
        <v>286</v>
      </c>
      <c r="F176" s="46">
        <v>3.35</v>
      </c>
      <c r="G176" s="47"/>
      <c r="H176" s="48">
        <f t="shared" si="10"/>
        <v>0</v>
      </c>
      <c r="I176" s="54"/>
    </row>
    <row r="177" spans="2:9" ht="14.25" customHeight="1">
      <c r="B177" s="31"/>
      <c r="C177" s="141" t="s">
        <v>344</v>
      </c>
      <c r="D177" s="142" t="s">
        <v>149</v>
      </c>
      <c r="E177" s="27" t="s">
        <v>286</v>
      </c>
      <c r="F177" s="137">
        <v>2.7</v>
      </c>
      <c r="G177" s="37"/>
      <c r="H177" s="144">
        <f t="shared" si="10"/>
        <v>0</v>
      </c>
      <c r="I177" s="54"/>
    </row>
    <row r="178" spans="2:9" ht="14.25" customHeight="1">
      <c r="B178" s="31"/>
      <c r="C178" s="122" t="s">
        <v>345</v>
      </c>
      <c r="D178" s="122"/>
      <c r="E178" s="122"/>
      <c r="F178" s="122"/>
      <c r="G178" s="122"/>
      <c r="H178" s="123"/>
      <c r="I178" s="121"/>
    </row>
    <row r="179" spans="2:59" ht="14.25" customHeight="1">
      <c r="B179" s="15"/>
      <c r="C179" s="124"/>
      <c r="D179" s="125" t="s">
        <v>105</v>
      </c>
      <c r="E179" s="125" t="s">
        <v>106</v>
      </c>
      <c r="F179" s="125" t="s">
        <v>18</v>
      </c>
      <c r="G179" s="125" t="s">
        <v>19</v>
      </c>
      <c r="H179" s="126" t="s">
        <v>20</v>
      </c>
      <c r="I179" s="18"/>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row>
    <row r="180" spans="2:9" ht="14.25" customHeight="1">
      <c r="B180" s="31"/>
      <c r="C180" s="139" t="s">
        <v>346</v>
      </c>
      <c r="D180" s="132" t="s">
        <v>320</v>
      </c>
      <c r="E180" s="160" t="s">
        <v>347</v>
      </c>
      <c r="F180" s="46">
        <v>1.1</v>
      </c>
      <c r="G180" s="47"/>
      <c r="H180" s="48">
        <f aca="true" t="shared" si="11" ref="H180:H183">F180*G180</f>
        <v>0</v>
      </c>
      <c r="I180" s="54"/>
    </row>
    <row r="181" spans="2:9" ht="14.25" customHeight="1">
      <c r="B181" s="31"/>
      <c r="C181" s="139" t="s">
        <v>348</v>
      </c>
      <c r="D181" s="132" t="s">
        <v>320</v>
      </c>
      <c r="E181" s="160" t="s">
        <v>347</v>
      </c>
      <c r="F181" s="46">
        <v>1.1</v>
      </c>
      <c r="G181" s="47"/>
      <c r="H181" s="48">
        <f t="shared" si="11"/>
        <v>0</v>
      </c>
      <c r="I181" s="54"/>
    </row>
    <row r="182" spans="2:9" ht="14.25" customHeight="1">
      <c r="B182" s="31"/>
      <c r="C182" s="139" t="s">
        <v>349</v>
      </c>
      <c r="D182" s="132" t="s">
        <v>320</v>
      </c>
      <c r="E182" s="160"/>
      <c r="F182" s="46">
        <v>1.75</v>
      </c>
      <c r="G182" s="47"/>
      <c r="H182" s="48">
        <f t="shared" si="11"/>
        <v>0</v>
      </c>
      <c r="I182" s="54"/>
    </row>
    <row r="183" spans="2:9" ht="14.25" customHeight="1">
      <c r="B183" s="31"/>
      <c r="C183" s="139" t="s">
        <v>350</v>
      </c>
      <c r="D183" s="132" t="s">
        <v>320</v>
      </c>
      <c r="E183" s="160"/>
      <c r="F183" s="46">
        <v>2.95</v>
      </c>
      <c r="G183" s="47"/>
      <c r="H183" s="48">
        <f t="shared" si="11"/>
        <v>0</v>
      </c>
      <c r="I183" s="54"/>
    </row>
    <row r="184" spans="2:9" ht="14.25" customHeight="1">
      <c r="B184" s="31"/>
      <c r="C184" s="139" t="s">
        <v>351</v>
      </c>
      <c r="D184" s="132" t="s">
        <v>154</v>
      </c>
      <c r="E184" s="160" t="s">
        <v>352</v>
      </c>
      <c r="F184" s="46">
        <v>1.85</v>
      </c>
      <c r="G184" s="47"/>
      <c r="H184" s="48"/>
      <c r="I184" s="54"/>
    </row>
    <row r="185" spans="2:9" ht="14.25" customHeight="1">
      <c r="B185" s="31"/>
      <c r="C185" s="139" t="s">
        <v>353</v>
      </c>
      <c r="D185" s="132" t="s">
        <v>149</v>
      </c>
      <c r="E185" s="160" t="s">
        <v>354</v>
      </c>
      <c r="F185" s="46">
        <v>2.8</v>
      </c>
      <c r="G185" s="47"/>
      <c r="H185" s="48">
        <f aca="true" t="shared" si="12" ref="H185:H207">F185*G185</f>
        <v>0</v>
      </c>
      <c r="I185" s="54"/>
    </row>
    <row r="186" spans="2:9" ht="14.25" customHeight="1">
      <c r="B186" s="31"/>
      <c r="C186" s="139" t="s">
        <v>355</v>
      </c>
      <c r="D186" s="132" t="s">
        <v>149</v>
      </c>
      <c r="E186" s="160" t="s">
        <v>354</v>
      </c>
      <c r="F186" s="46">
        <v>2.05</v>
      </c>
      <c r="G186" s="47"/>
      <c r="H186" s="48">
        <f t="shared" si="12"/>
        <v>0</v>
      </c>
      <c r="I186" s="54"/>
    </row>
    <row r="187" spans="2:9" ht="14.25" customHeight="1">
      <c r="B187" s="31"/>
      <c r="C187" s="139" t="s">
        <v>356</v>
      </c>
      <c r="D187" s="132" t="s">
        <v>149</v>
      </c>
      <c r="E187" s="160" t="s">
        <v>354</v>
      </c>
      <c r="F187" s="46">
        <v>3.1</v>
      </c>
      <c r="G187" s="47"/>
      <c r="H187" s="48">
        <f t="shared" si="12"/>
        <v>0</v>
      </c>
      <c r="I187" s="54"/>
    </row>
    <row r="188" spans="2:9" ht="14.25" customHeight="1">
      <c r="B188" s="31"/>
      <c r="C188" s="139" t="s">
        <v>357</v>
      </c>
      <c r="D188" s="132" t="s">
        <v>149</v>
      </c>
      <c r="E188" s="160" t="s">
        <v>354</v>
      </c>
      <c r="F188" s="46">
        <v>2.5</v>
      </c>
      <c r="G188" s="47"/>
      <c r="H188" s="48">
        <f t="shared" si="12"/>
        <v>0</v>
      </c>
      <c r="I188" s="54"/>
    </row>
    <row r="189" spans="2:9" ht="27.75">
      <c r="B189" s="31"/>
      <c r="C189" s="139" t="s">
        <v>358</v>
      </c>
      <c r="D189" s="132" t="s">
        <v>149</v>
      </c>
      <c r="E189" s="161" t="s">
        <v>119</v>
      </c>
      <c r="F189" s="46">
        <v>2.6</v>
      </c>
      <c r="G189" s="47"/>
      <c r="H189" s="48">
        <f t="shared" si="12"/>
        <v>0</v>
      </c>
      <c r="I189" s="54"/>
    </row>
    <row r="190" spans="2:9" ht="14.25" customHeight="1">
      <c r="B190" s="31"/>
      <c r="C190" s="139" t="s">
        <v>359</v>
      </c>
      <c r="D190" s="132" t="s">
        <v>149</v>
      </c>
      <c r="E190" s="160" t="s">
        <v>354</v>
      </c>
      <c r="F190" s="46">
        <v>2.05</v>
      </c>
      <c r="G190" s="47"/>
      <c r="H190" s="48">
        <f t="shared" si="12"/>
        <v>0</v>
      </c>
      <c r="I190" s="54"/>
    </row>
    <row r="191" spans="2:9" ht="28.5" customHeight="1">
      <c r="B191" s="31"/>
      <c r="C191" s="139" t="s">
        <v>360</v>
      </c>
      <c r="D191" s="132" t="s">
        <v>149</v>
      </c>
      <c r="E191" s="162" t="s">
        <v>354</v>
      </c>
      <c r="F191" s="46">
        <v>2.8</v>
      </c>
      <c r="G191" s="47"/>
      <c r="H191" s="48">
        <f t="shared" si="12"/>
        <v>0</v>
      </c>
      <c r="I191" s="54"/>
    </row>
    <row r="192" spans="2:9" ht="14.25" customHeight="1">
      <c r="B192" s="31"/>
      <c r="C192" s="139" t="s">
        <v>361</v>
      </c>
      <c r="D192" s="132" t="s">
        <v>149</v>
      </c>
      <c r="E192" s="160" t="s">
        <v>354</v>
      </c>
      <c r="F192" s="46">
        <v>2.15</v>
      </c>
      <c r="G192" s="47"/>
      <c r="H192" s="48">
        <f t="shared" si="12"/>
        <v>0</v>
      </c>
      <c r="I192" s="54"/>
    </row>
    <row r="193" spans="2:9" ht="14.25" customHeight="1">
      <c r="B193" s="31"/>
      <c r="C193" s="139" t="s">
        <v>362</v>
      </c>
      <c r="D193" s="132" t="s">
        <v>149</v>
      </c>
      <c r="E193" s="160" t="s">
        <v>354</v>
      </c>
      <c r="F193" s="46">
        <v>2.2</v>
      </c>
      <c r="G193" s="47"/>
      <c r="H193" s="48">
        <f t="shared" si="12"/>
        <v>0</v>
      </c>
      <c r="I193" s="54"/>
    </row>
    <row r="194" spans="2:9" ht="27.75">
      <c r="B194" s="31"/>
      <c r="C194" s="139" t="s">
        <v>363</v>
      </c>
      <c r="D194" s="132" t="s">
        <v>149</v>
      </c>
      <c r="E194" s="161" t="s">
        <v>119</v>
      </c>
      <c r="F194" s="46">
        <v>3.05</v>
      </c>
      <c r="G194" s="47"/>
      <c r="H194" s="48">
        <f t="shared" si="12"/>
        <v>0</v>
      </c>
      <c r="I194" s="54"/>
    </row>
    <row r="195" spans="2:9" ht="14.25" customHeight="1">
      <c r="B195" s="31"/>
      <c r="C195" s="139" t="s">
        <v>364</v>
      </c>
      <c r="D195" s="132" t="s">
        <v>149</v>
      </c>
      <c r="E195" s="160" t="s">
        <v>354</v>
      </c>
      <c r="F195" s="46">
        <v>2.2</v>
      </c>
      <c r="G195" s="47"/>
      <c r="H195" s="48">
        <f t="shared" si="12"/>
        <v>0</v>
      </c>
      <c r="I195" s="54"/>
    </row>
    <row r="196" spans="2:9" ht="14.25" customHeight="1">
      <c r="B196" s="31"/>
      <c r="C196" s="139" t="s">
        <v>365</v>
      </c>
      <c r="D196" s="132" t="s">
        <v>144</v>
      </c>
      <c r="E196" s="160" t="s">
        <v>354</v>
      </c>
      <c r="F196" s="46">
        <v>2.95</v>
      </c>
      <c r="G196" s="47"/>
      <c r="H196" s="48">
        <f t="shared" si="12"/>
        <v>0</v>
      </c>
      <c r="I196" s="54"/>
    </row>
    <row r="197" spans="2:9" ht="15.75" customHeight="1">
      <c r="B197" s="31"/>
      <c r="C197" s="139" t="s">
        <v>366</v>
      </c>
      <c r="D197" s="132" t="s">
        <v>149</v>
      </c>
      <c r="E197" s="160" t="s">
        <v>354</v>
      </c>
      <c r="F197" s="46">
        <v>2.65</v>
      </c>
      <c r="G197" s="47"/>
      <c r="H197" s="48">
        <f t="shared" si="12"/>
        <v>0</v>
      </c>
      <c r="I197" s="54"/>
    </row>
    <row r="198" spans="2:9" ht="15.75" customHeight="1">
      <c r="B198" s="31"/>
      <c r="C198" s="139" t="s">
        <v>367</v>
      </c>
      <c r="D198" s="132" t="s">
        <v>149</v>
      </c>
      <c r="E198" s="160" t="s">
        <v>354</v>
      </c>
      <c r="F198" s="46">
        <v>2.35</v>
      </c>
      <c r="G198" s="47"/>
      <c r="H198" s="48">
        <f t="shared" si="12"/>
        <v>0</v>
      </c>
      <c r="I198" s="54"/>
    </row>
    <row r="199" spans="2:9" ht="30" customHeight="1">
      <c r="B199" s="31"/>
      <c r="C199" s="139" t="s">
        <v>368</v>
      </c>
      <c r="D199" s="132" t="s">
        <v>270</v>
      </c>
      <c r="E199" s="160" t="s">
        <v>369</v>
      </c>
      <c r="F199" s="46">
        <v>3.4</v>
      </c>
      <c r="G199" s="47"/>
      <c r="H199" s="48">
        <f t="shared" si="12"/>
        <v>0</v>
      </c>
      <c r="I199" s="54"/>
    </row>
    <row r="200" spans="2:9" ht="30" customHeight="1">
      <c r="B200" s="31"/>
      <c r="C200" s="158" t="s">
        <v>370</v>
      </c>
      <c r="D200" s="147" t="s">
        <v>270</v>
      </c>
      <c r="E200" s="163" t="s">
        <v>369</v>
      </c>
      <c r="F200" s="57">
        <v>2.9</v>
      </c>
      <c r="G200" s="58"/>
      <c r="H200" s="59">
        <f t="shared" si="12"/>
        <v>0</v>
      </c>
      <c r="I200" s="54"/>
    </row>
    <row r="201" spans="2:9" ht="30" customHeight="1">
      <c r="B201" s="31"/>
      <c r="C201" s="139" t="s">
        <v>367</v>
      </c>
      <c r="D201" s="132" t="s">
        <v>270</v>
      </c>
      <c r="E201" s="160" t="s">
        <v>369</v>
      </c>
      <c r="F201" s="46">
        <v>2.9</v>
      </c>
      <c r="G201" s="47"/>
      <c r="H201" s="48">
        <f t="shared" si="12"/>
        <v>0</v>
      </c>
      <c r="I201" s="54"/>
    </row>
    <row r="202" spans="2:9" ht="30" customHeight="1">
      <c r="B202" s="31"/>
      <c r="C202" s="139" t="s">
        <v>371</v>
      </c>
      <c r="D202" s="132" t="s">
        <v>270</v>
      </c>
      <c r="E202" s="160" t="s">
        <v>369</v>
      </c>
      <c r="F202" s="46">
        <v>3.3</v>
      </c>
      <c r="G202" s="47"/>
      <c r="H202" s="48">
        <f t="shared" si="12"/>
        <v>0</v>
      </c>
      <c r="I202" s="54"/>
    </row>
    <row r="203" spans="2:9" ht="30" customHeight="1">
      <c r="B203" s="31"/>
      <c r="C203" s="139" t="s">
        <v>372</v>
      </c>
      <c r="D203" s="132" t="s">
        <v>270</v>
      </c>
      <c r="E203" s="160" t="s">
        <v>369</v>
      </c>
      <c r="F203" s="46">
        <v>3.4</v>
      </c>
      <c r="G203" s="47"/>
      <c r="H203" s="48">
        <f t="shared" si="12"/>
        <v>0</v>
      </c>
      <c r="I203" s="54"/>
    </row>
    <row r="204" spans="2:9" ht="30" customHeight="1">
      <c r="B204" s="31"/>
      <c r="C204" s="139" t="s">
        <v>373</v>
      </c>
      <c r="D204" s="132" t="s">
        <v>270</v>
      </c>
      <c r="E204" s="160" t="s">
        <v>369</v>
      </c>
      <c r="F204" s="46">
        <v>3.5</v>
      </c>
      <c r="G204" s="47"/>
      <c r="H204" s="48">
        <f t="shared" si="12"/>
        <v>0</v>
      </c>
      <c r="I204" s="54"/>
    </row>
    <row r="205" spans="2:9" ht="30" customHeight="1">
      <c r="B205" s="31"/>
      <c r="C205" s="139" t="s">
        <v>374</v>
      </c>
      <c r="D205" s="132" t="s">
        <v>270</v>
      </c>
      <c r="E205" s="160" t="s">
        <v>369</v>
      </c>
      <c r="F205" s="46">
        <v>3.4</v>
      </c>
      <c r="G205" s="47"/>
      <c r="H205" s="48">
        <f t="shared" si="12"/>
        <v>0</v>
      </c>
      <c r="I205" s="54"/>
    </row>
    <row r="206" spans="2:9" ht="30" customHeight="1">
      <c r="B206" s="31"/>
      <c r="C206" s="139" t="s">
        <v>375</v>
      </c>
      <c r="D206" s="132" t="s">
        <v>270</v>
      </c>
      <c r="E206" s="160" t="s">
        <v>369</v>
      </c>
      <c r="F206" s="46">
        <v>3.3</v>
      </c>
      <c r="G206" s="47"/>
      <c r="H206" s="48">
        <f t="shared" si="12"/>
        <v>0</v>
      </c>
      <c r="I206" s="54"/>
    </row>
    <row r="207" spans="2:9" ht="30" customHeight="1">
      <c r="B207" s="31"/>
      <c r="C207" s="141" t="s">
        <v>376</v>
      </c>
      <c r="D207" s="142" t="s">
        <v>270</v>
      </c>
      <c r="E207" s="164" t="s">
        <v>369</v>
      </c>
      <c r="F207" s="137">
        <v>2.9</v>
      </c>
      <c r="G207" s="37"/>
      <c r="H207" s="144">
        <f t="shared" si="12"/>
        <v>0</v>
      </c>
      <c r="I207" s="54"/>
    </row>
    <row r="208" spans="2:9" ht="14.25" customHeight="1">
      <c r="B208" s="31"/>
      <c r="C208" s="122" t="s">
        <v>377</v>
      </c>
      <c r="D208" s="122"/>
      <c r="E208" s="122"/>
      <c r="F208" s="122"/>
      <c r="G208" s="122"/>
      <c r="H208" s="123"/>
      <c r="I208" s="121"/>
    </row>
    <row r="209" spans="2:59" ht="14.25" customHeight="1">
      <c r="B209" s="15"/>
      <c r="C209" s="124"/>
      <c r="D209" s="125" t="s">
        <v>105</v>
      </c>
      <c r="E209" s="125" t="s">
        <v>106</v>
      </c>
      <c r="F209" s="125" t="s">
        <v>18</v>
      </c>
      <c r="G209" s="125" t="s">
        <v>19</v>
      </c>
      <c r="H209" s="126" t="s">
        <v>20</v>
      </c>
      <c r="I209" s="18"/>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row>
    <row r="210" spans="2:9" ht="14.25" customHeight="1">
      <c r="B210" s="31"/>
      <c r="C210" s="145" t="s">
        <v>378</v>
      </c>
      <c r="D210" s="132" t="s">
        <v>223</v>
      </c>
      <c r="E210" s="27" t="s">
        <v>228</v>
      </c>
      <c r="F210" s="46">
        <v>4.3</v>
      </c>
      <c r="G210" s="47"/>
      <c r="H210" s="48">
        <f aca="true" t="shared" si="13" ref="H210:H213">F210*G210</f>
        <v>0</v>
      </c>
      <c r="I210" s="54"/>
    </row>
    <row r="211" spans="2:9" ht="14.25" customHeight="1">
      <c r="B211" s="31"/>
      <c r="C211" s="145" t="s">
        <v>379</v>
      </c>
      <c r="D211" s="132" t="s">
        <v>154</v>
      </c>
      <c r="E211" s="27" t="s">
        <v>286</v>
      </c>
      <c r="F211" s="46">
        <v>2.5</v>
      </c>
      <c r="G211" s="47"/>
      <c r="H211" s="48">
        <f t="shared" si="13"/>
        <v>0</v>
      </c>
      <c r="I211" s="54"/>
    </row>
    <row r="212" spans="2:9" ht="14.25" customHeight="1">
      <c r="B212" s="31"/>
      <c r="C212" s="139" t="s">
        <v>380</v>
      </c>
      <c r="D212" s="132" t="s">
        <v>285</v>
      </c>
      <c r="E212" s="27" t="s">
        <v>381</v>
      </c>
      <c r="F212" s="46">
        <v>2.5</v>
      </c>
      <c r="G212" s="47"/>
      <c r="H212" s="48">
        <f t="shared" si="13"/>
        <v>0</v>
      </c>
      <c r="I212" s="54"/>
    </row>
    <row r="213" spans="2:9" ht="14.25" customHeight="1">
      <c r="B213" s="31"/>
      <c r="C213" s="145" t="s">
        <v>382</v>
      </c>
      <c r="D213" s="132" t="s">
        <v>285</v>
      </c>
      <c r="E213" s="27"/>
      <c r="F213" s="46">
        <v>0.1</v>
      </c>
      <c r="G213" s="47"/>
      <c r="H213" s="48">
        <f t="shared" si="13"/>
        <v>0</v>
      </c>
      <c r="I213" s="54"/>
    </row>
    <row r="214" spans="2:9" ht="14.25" customHeight="1">
      <c r="B214" s="31"/>
      <c r="C214" s="122" t="s">
        <v>383</v>
      </c>
      <c r="D214" s="122"/>
      <c r="E214" s="122"/>
      <c r="F214" s="122"/>
      <c r="G214" s="122"/>
      <c r="H214" s="123"/>
      <c r="I214" s="121"/>
    </row>
    <row r="215" spans="2:59" ht="14.25" customHeight="1">
      <c r="B215" s="15"/>
      <c r="C215" s="124"/>
      <c r="D215" s="125" t="s">
        <v>105</v>
      </c>
      <c r="E215" s="125" t="s">
        <v>106</v>
      </c>
      <c r="F215" s="125" t="s">
        <v>18</v>
      </c>
      <c r="G215" s="125" t="s">
        <v>19</v>
      </c>
      <c r="H215" s="126" t="s">
        <v>20</v>
      </c>
      <c r="I215" s="18"/>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row>
    <row r="216" spans="2:9" ht="14.25" customHeight="1">
      <c r="B216" s="31"/>
      <c r="C216" s="148" t="s">
        <v>384</v>
      </c>
      <c r="D216" s="142" t="s">
        <v>191</v>
      </c>
      <c r="E216" s="143" t="s">
        <v>385</v>
      </c>
      <c r="F216" s="137">
        <v>3.05</v>
      </c>
      <c r="G216" s="37"/>
      <c r="H216" s="144">
        <f>F216*G216</f>
        <v>0</v>
      </c>
      <c r="I216" s="54"/>
    </row>
    <row r="217" spans="2:9" ht="14.25" customHeight="1">
      <c r="B217" s="31"/>
      <c r="C217" s="122" t="s">
        <v>386</v>
      </c>
      <c r="D217" s="122"/>
      <c r="E217" s="122"/>
      <c r="F217" s="122"/>
      <c r="G217" s="122"/>
      <c r="H217" s="123"/>
      <c r="I217" s="121"/>
    </row>
    <row r="218" spans="2:59" ht="14.25" customHeight="1">
      <c r="B218" s="15"/>
      <c r="C218" s="124"/>
      <c r="D218" s="125" t="s">
        <v>105</v>
      </c>
      <c r="E218" s="125" t="s">
        <v>106</v>
      </c>
      <c r="F218" s="125" t="s">
        <v>18</v>
      </c>
      <c r="G218" s="125" t="s">
        <v>19</v>
      </c>
      <c r="H218" s="126" t="s">
        <v>20</v>
      </c>
      <c r="I218" s="18"/>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row>
    <row r="219" spans="2:9" ht="14.25" customHeight="1">
      <c r="B219" s="31"/>
      <c r="C219" s="145" t="s">
        <v>387</v>
      </c>
      <c r="D219" s="132" t="s">
        <v>270</v>
      </c>
      <c r="E219" s="160" t="s">
        <v>275</v>
      </c>
      <c r="F219" s="46">
        <v>4.8</v>
      </c>
      <c r="G219" s="47"/>
      <c r="H219" s="48">
        <f aca="true" t="shared" si="14" ref="H219:H232">F219*G219</f>
        <v>0</v>
      </c>
      <c r="I219" s="54"/>
    </row>
    <row r="220" spans="2:9" ht="14.25" customHeight="1">
      <c r="B220" s="31"/>
      <c r="C220" s="145" t="s">
        <v>388</v>
      </c>
      <c r="D220" s="132" t="s">
        <v>270</v>
      </c>
      <c r="E220" s="160" t="s">
        <v>275</v>
      </c>
      <c r="F220" s="46">
        <v>3.7</v>
      </c>
      <c r="G220" s="47"/>
      <c r="H220" s="48">
        <f t="shared" si="14"/>
        <v>0</v>
      </c>
      <c r="I220" s="54"/>
    </row>
    <row r="221" spans="2:9" ht="14.25" customHeight="1">
      <c r="B221" s="31"/>
      <c r="C221" s="145" t="s">
        <v>389</v>
      </c>
      <c r="D221" s="132" t="s">
        <v>270</v>
      </c>
      <c r="E221" s="160" t="s">
        <v>275</v>
      </c>
      <c r="F221" s="46">
        <v>4.8</v>
      </c>
      <c r="G221" s="47"/>
      <c r="H221" s="48">
        <f t="shared" si="14"/>
        <v>0</v>
      </c>
      <c r="I221" s="54"/>
    </row>
    <row r="222" spans="2:9" ht="14.25" customHeight="1">
      <c r="B222" s="31"/>
      <c r="C222" s="145" t="s">
        <v>390</v>
      </c>
      <c r="D222" s="132" t="s">
        <v>270</v>
      </c>
      <c r="E222" s="160" t="s">
        <v>275</v>
      </c>
      <c r="F222" s="46">
        <v>4</v>
      </c>
      <c r="G222" s="47"/>
      <c r="H222" s="48">
        <f t="shared" si="14"/>
        <v>0</v>
      </c>
      <c r="I222" s="54"/>
    </row>
    <row r="223" spans="2:9" ht="14.25" customHeight="1">
      <c r="B223" s="31"/>
      <c r="C223" s="145" t="s">
        <v>391</v>
      </c>
      <c r="D223" s="132" t="s">
        <v>270</v>
      </c>
      <c r="E223" s="160" t="s">
        <v>275</v>
      </c>
      <c r="F223" s="46">
        <v>4.95</v>
      </c>
      <c r="G223" s="47"/>
      <c r="H223" s="48">
        <f t="shared" si="14"/>
        <v>0</v>
      </c>
      <c r="I223" s="54"/>
    </row>
    <row r="224" spans="2:9" ht="14.25" customHeight="1">
      <c r="B224" s="31"/>
      <c r="C224" s="145" t="s">
        <v>392</v>
      </c>
      <c r="D224" s="132" t="s">
        <v>270</v>
      </c>
      <c r="E224" s="160" t="s">
        <v>275</v>
      </c>
      <c r="F224" s="46">
        <v>4.6</v>
      </c>
      <c r="G224" s="47"/>
      <c r="H224" s="48">
        <f t="shared" si="14"/>
        <v>0</v>
      </c>
      <c r="I224" s="54"/>
    </row>
    <row r="225" spans="2:9" ht="14.25" customHeight="1">
      <c r="B225" s="31"/>
      <c r="C225" s="145" t="s">
        <v>393</v>
      </c>
      <c r="D225" s="132" t="s">
        <v>270</v>
      </c>
      <c r="E225" s="160" t="s">
        <v>275</v>
      </c>
      <c r="F225" s="46">
        <v>5.35</v>
      </c>
      <c r="G225" s="47"/>
      <c r="H225" s="48">
        <f t="shared" si="14"/>
        <v>0</v>
      </c>
      <c r="I225" s="54"/>
    </row>
    <row r="226" spans="2:9" ht="14.25" customHeight="1">
      <c r="B226" s="31"/>
      <c r="C226" s="145" t="s">
        <v>394</v>
      </c>
      <c r="D226" s="132" t="s">
        <v>270</v>
      </c>
      <c r="E226" s="160" t="s">
        <v>275</v>
      </c>
      <c r="F226" s="46">
        <v>5.35</v>
      </c>
      <c r="G226" s="47"/>
      <c r="H226" s="48">
        <f t="shared" si="14"/>
        <v>0</v>
      </c>
      <c r="I226" s="54"/>
    </row>
    <row r="227" spans="2:9" ht="14.25" customHeight="1">
      <c r="B227" s="31"/>
      <c r="C227" s="145" t="s">
        <v>395</v>
      </c>
      <c r="D227" s="132" t="s">
        <v>270</v>
      </c>
      <c r="E227" s="160" t="s">
        <v>275</v>
      </c>
      <c r="F227" s="46">
        <v>5.35</v>
      </c>
      <c r="G227" s="47"/>
      <c r="H227" s="48">
        <f t="shared" si="14"/>
        <v>0</v>
      </c>
      <c r="I227" s="54"/>
    </row>
    <row r="228" spans="2:9" ht="14.25" customHeight="1">
      <c r="B228" s="31"/>
      <c r="C228" s="145" t="s">
        <v>396</v>
      </c>
      <c r="D228" s="132" t="s">
        <v>154</v>
      </c>
      <c r="E228" s="160"/>
      <c r="F228" s="46">
        <v>2.1</v>
      </c>
      <c r="G228" s="47"/>
      <c r="H228" s="48">
        <f t="shared" si="14"/>
        <v>0</v>
      </c>
      <c r="I228" s="54"/>
    </row>
    <row r="229" spans="2:9" ht="14.25" customHeight="1">
      <c r="B229" s="31"/>
      <c r="C229" s="145" t="s">
        <v>397</v>
      </c>
      <c r="D229" s="132" t="s">
        <v>285</v>
      </c>
      <c r="E229" s="160"/>
      <c r="F229" s="46">
        <v>2.95</v>
      </c>
      <c r="G229" s="47"/>
      <c r="H229" s="48">
        <f t="shared" si="14"/>
        <v>0</v>
      </c>
      <c r="I229" s="54"/>
    </row>
    <row r="230" spans="2:9" ht="14.25" customHeight="1">
      <c r="B230" s="31"/>
      <c r="C230" s="146" t="s">
        <v>398</v>
      </c>
      <c r="D230" s="147" t="s">
        <v>154</v>
      </c>
      <c r="E230" s="163"/>
      <c r="F230" s="57">
        <v>1.9500000000000002</v>
      </c>
      <c r="G230" s="58"/>
      <c r="H230" s="59">
        <f t="shared" si="14"/>
        <v>0</v>
      </c>
      <c r="I230" s="54"/>
    </row>
    <row r="231" spans="2:9" ht="14.25" customHeight="1">
      <c r="B231" s="31"/>
      <c r="C231" s="146" t="s">
        <v>399</v>
      </c>
      <c r="D231" s="147" t="s">
        <v>154</v>
      </c>
      <c r="E231" s="163"/>
      <c r="F231" s="57">
        <v>1.9500000000000002</v>
      </c>
      <c r="G231" s="58"/>
      <c r="H231" s="59">
        <f t="shared" si="14"/>
        <v>0</v>
      </c>
      <c r="I231" s="54"/>
    </row>
    <row r="232" spans="2:9" ht="14.25" customHeight="1">
      <c r="B232" s="31"/>
      <c r="C232" s="148" t="s">
        <v>400</v>
      </c>
      <c r="D232" s="142" t="s">
        <v>154</v>
      </c>
      <c r="E232" s="164"/>
      <c r="F232" s="137">
        <v>2.6</v>
      </c>
      <c r="G232" s="37"/>
      <c r="H232" s="144">
        <f t="shared" si="14"/>
        <v>0</v>
      </c>
      <c r="I232" s="54"/>
    </row>
    <row r="233" spans="2:9" ht="14.25" customHeight="1">
      <c r="B233" s="31"/>
      <c r="C233" s="122" t="s">
        <v>401</v>
      </c>
      <c r="D233" s="122"/>
      <c r="E233" s="122"/>
      <c r="F233" s="122"/>
      <c r="G233" s="122"/>
      <c r="H233" s="123"/>
      <c r="I233" s="121"/>
    </row>
    <row r="234" spans="2:59" ht="14.25" customHeight="1">
      <c r="B234" s="15"/>
      <c r="C234" s="124"/>
      <c r="D234" s="125" t="s">
        <v>105</v>
      </c>
      <c r="E234" s="125" t="s">
        <v>106</v>
      </c>
      <c r="F234" s="125" t="s">
        <v>18</v>
      </c>
      <c r="G234" s="125" t="s">
        <v>19</v>
      </c>
      <c r="H234" s="126" t="s">
        <v>20</v>
      </c>
      <c r="I234" s="18"/>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row>
    <row r="235" spans="2:9" ht="27.75">
      <c r="B235" s="31"/>
      <c r="C235" s="145" t="s">
        <v>402</v>
      </c>
      <c r="D235" s="132" t="s">
        <v>310</v>
      </c>
      <c r="E235" s="161" t="s">
        <v>119</v>
      </c>
      <c r="F235" s="46">
        <v>3.15</v>
      </c>
      <c r="G235" s="47"/>
      <c r="H235" s="48">
        <f aca="true" t="shared" si="15" ref="H235:H250">F235*G235</f>
        <v>0</v>
      </c>
      <c r="I235" s="54"/>
    </row>
    <row r="236" spans="2:9" ht="14.25" customHeight="1">
      <c r="B236" s="31"/>
      <c r="C236" s="145" t="s">
        <v>403</v>
      </c>
      <c r="D236" s="132" t="s">
        <v>310</v>
      </c>
      <c r="E236" s="160"/>
      <c r="F236" s="46">
        <v>2.1</v>
      </c>
      <c r="G236" s="47"/>
      <c r="H236" s="48">
        <f t="shared" si="15"/>
        <v>0</v>
      </c>
      <c r="I236" s="54"/>
    </row>
    <row r="237" spans="2:9" ht="14.25" customHeight="1">
      <c r="B237" s="31"/>
      <c r="C237" s="145" t="s">
        <v>404</v>
      </c>
      <c r="D237" s="132" t="s">
        <v>310</v>
      </c>
      <c r="E237" s="160"/>
      <c r="F237" s="46">
        <v>2.1</v>
      </c>
      <c r="G237" s="47"/>
      <c r="H237" s="48">
        <f t="shared" si="15"/>
        <v>0</v>
      </c>
      <c r="I237" s="54"/>
    </row>
    <row r="238" spans="2:9" ht="14.25" customHeight="1">
      <c r="B238" s="31"/>
      <c r="C238" s="145" t="s">
        <v>405</v>
      </c>
      <c r="D238" s="132" t="s">
        <v>154</v>
      </c>
      <c r="E238" s="160"/>
      <c r="F238" s="46">
        <v>3</v>
      </c>
      <c r="G238" s="47"/>
      <c r="H238" s="48">
        <f t="shared" si="15"/>
        <v>0</v>
      </c>
      <c r="I238" s="54"/>
    </row>
    <row r="239" spans="2:9" ht="14.25" customHeight="1">
      <c r="B239" s="31"/>
      <c r="C239" s="145" t="s">
        <v>406</v>
      </c>
      <c r="D239" s="132" t="s">
        <v>320</v>
      </c>
      <c r="E239" s="160"/>
      <c r="F239" s="46">
        <v>2.25</v>
      </c>
      <c r="G239" s="47"/>
      <c r="H239" s="48">
        <f t="shared" si="15"/>
        <v>0</v>
      </c>
      <c r="I239" s="54"/>
    </row>
    <row r="240" spans="2:9" ht="14.25" customHeight="1">
      <c r="B240" s="31"/>
      <c r="C240" s="145" t="s">
        <v>407</v>
      </c>
      <c r="D240" s="132" t="s">
        <v>320</v>
      </c>
      <c r="E240" s="160"/>
      <c r="F240" s="46">
        <v>2.25</v>
      </c>
      <c r="G240" s="47"/>
      <c r="H240" s="48">
        <f t="shared" si="15"/>
        <v>0</v>
      </c>
      <c r="I240" s="54"/>
    </row>
    <row r="241" spans="2:9" ht="30" customHeight="1">
      <c r="B241" s="31"/>
      <c r="C241" s="145" t="s">
        <v>408</v>
      </c>
      <c r="D241" s="132" t="s">
        <v>144</v>
      </c>
      <c r="E241" s="161" t="s">
        <v>119</v>
      </c>
      <c r="F241" s="46">
        <v>2.8</v>
      </c>
      <c r="G241" s="47"/>
      <c r="H241" s="48">
        <f t="shared" si="15"/>
        <v>0</v>
      </c>
      <c r="I241" s="54"/>
    </row>
    <row r="242" spans="2:9" ht="27.75">
      <c r="B242" s="31"/>
      <c r="C242" s="139" t="s">
        <v>409</v>
      </c>
      <c r="D242" s="132" t="s">
        <v>310</v>
      </c>
      <c r="E242" s="161" t="s">
        <v>119</v>
      </c>
      <c r="F242" s="46">
        <v>2.15</v>
      </c>
      <c r="G242" s="47"/>
      <c r="H242" s="48">
        <f t="shared" si="15"/>
        <v>0</v>
      </c>
      <c r="I242" s="54"/>
    </row>
    <row r="243" spans="2:9" ht="14.25" customHeight="1">
      <c r="B243" s="31"/>
      <c r="C243" s="139" t="s">
        <v>410</v>
      </c>
      <c r="D243" s="132" t="s">
        <v>310</v>
      </c>
      <c r="E243" s="161"/>
      <c r="F243" s="46">
        <v>2.85</v>
      </c>
      <c r="G243" s="47"/>
      <c r="H243" s="48">
        <f t="shared" si="15"/>
        <v>0</v>
      </c>
      <c r="I243" s="54"/>
    </row>
    <row r="244" spans="2:9" ht="14.25" customHeight="1">
      <c r="B244" s="31"/>
      <c r="C244" s="139" t="s">
        <v>411</v>
      </c>
      <c r="D244" s="132" t="s">
        <v>310</v>
      </c>
      <c r="E244" s="161"/>
      <c r="F244" s="46">
        <v>2.35</v>
      </c>
      <c r="G244" s="47"/>
      <c r="H244" s="48">
        <f t="shared" si="15"/>
        <v>0</v>
      </c>
      <c r="I244" s="54"/>
    </row>
    <row r="245" spans="2:9" ht="14.25" customHeight="1">
      <c r="B245" s="31"/>
      <c r="C245" s="139" t="s">
        <v>412</v>
      </c>
      <c r="D245" s="132" t="s">
        <v>310</v>
      </c>
      <c r="E245" s="160"/>
      <c r="F245" s="46">
        <v>1.7000000000000002</v>
      </c>
      <c r="G245" s="47"/>
      <c r="H245" s="48">
        <f t="shared" si="15"/>
        <v>0</v>
      </c>
      <c r="I245" s="54"/>
    </row>
    <row r="246" spans="2:9" ht="14.25" customHeight="1">
      <c r="B246" s="31"/>
      <c r="C246" s="145" t="s">
        <v>413</v>
      </c>
      <c r="D246" s="132" t="s">
        <v>310</v>
      </c>
      <c r="E246" s="160"/>
      <c r="F246" s="46">
        <v>2.4</v>
      </c>
      <c r="G246" s="47"/>
      <c r="H246" s="48">
        <f t="shared" si="15"/>
        <v>0</v>
      </c>
      <c r="I246" s="54"/>
    </row>
    <row r="247" spans="2:9" ht="14.25" customHeight="1">
      <c r="B247" s="31"/>
      <c r="C247" s="145" t="s">
        <v>414</v>
      </c>
      <c r="D247" s="132" t="s">
        <v>415</v>
      </c>
      <c r="E247" s="160"/>
      <c r="F247" s="46">
        <v>1.6</v>
      </c>
      <c r="G247" s="47"/>
      <c r="H247" s="48">
        <f t="shared" si="15"/>
        <v>0</v>
      </c>
      <c r="I247" s="54"/>
    </row>
    <row r="248" spans="2:9" ht="14.25" customHeight="1">
      <c r="B248" s="31"/>
      <c r="C248" s="145" t="s">
        <v>416</v>
      </c>
      <c r="D248" s="132" t="s">
        <v>415</v>
      </c>
      <c r="E248" s="160"/>
      <c r="F248" s="46">
        <v>1.6</v>
      </c>
      <c r="G248" s="47"/>
      <c r="H248" s="48">
        <f t="shared" si="15"/>
        <v>0</v>
      </c>
      <c r="I248" s="54"/>
    </row>
    <row r="249" spans="2:9" ht="30" customHeight="1">
      <c r="B249" s="31"/>
      <c r="C249" s="145" t="s">
        <v>417</v>
      </c>
      <c r="D249" s="132" t="s">
        <v>415</v>
      </c>
      <c r="E249" s="165"/>
      <c r="F249" s="46">
        <v>1.6</v>
      </c>
      <c r="G249" s="47"/>
      <c r="H249" s="48">
        <f t="shared" si="15"/>
        <v>0</v>
      </c>
      <c r="I249" s="54"/>
    </row>
    <row r="250" spans="2:9" ht="14.25" customHeight="1">
      <c r="B250" s="31"/>
      <c r="C250" s="148" t="s">
        <v>418</v>
      </c>
      <c r="D250" s="142" t="s">
        <v>415</v>
      </c>
      <c r="E250" s="164"/>
      <c r="F250" s="137">
        <v>1.45</v>
      </c>
      <c r="G250" s="37"/>
      <c r="H250" s="144">
        <f t="shared" si="15"/>
        <v>0</v>
      </c>
      <c r="I250" s="54"/>
    </row>
    <row r="251" spans="2:9" ht="14.25" customHeight="1">
      <c r="B251" s="31"/>
      <c r="C251" s="122" t="s">
        <v>419</v>
      </c>
      <c r="D251" s="122"/>
      <c r="E251" s="122"/>
      <c r="F251" s="122"/>
      <c r="G251" s="122"/>
      <c r="H251" s="123"/>
      <c r="I251" s="121"/>
    </row>
    <row r="252" spans="2:59" ht="14.25" customHeight="1">
      <c r="B252" s="15"/>
      <c r="C252" s="124"/>
      <c r="D252" s="125" t="s">
        <v>105</v>
      </c>
      <c r="E252" s="125" t="s">
        <v>106</v>
      </c>
      <c r="F252" s="125" t="s">
        <v>18</v>
      </c>
      <c r="G252" s="125" t="s">
        <v>19</v>
      </c>
      <c r="H252" s="126" t="s">
        <v>20</v>
      </c>
      <c r="I252" s="18"/>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row>
    <row r="253" spans="2:9" ht="14.25" customHeight="1">
      <c r="B253" s="31"/>
      <c r="C253" s="166" t="s">
        <v>420</v>
      </c>
      <c r="D253" s="46" t="s">
        <v>421</v>
      </c>
      <c r="E253" s="167" t="s">
        <v>228</v>
      </c>
      <c r="F253" s="46">
        <v>2.55</v>
      </c>
      <c r="G253" s="168"/>
      <c r="H253" s="48">
        <f aca="true" t="shared" si="16" ref="H253:H259">F253*G253</f>
        <v>0</v>
      </c>
      <c r="I253" s="54"/>
    </row>
    <row r="254" spans="2:9" ht="14.25" customHeight="1">
      <c r="B254" s="31"/>
      <c r="C254" s="166" t="s">
        <v>422</v>
      </c>
      <c r="D254" s="46" t="s">
        <v>421</v>
      </c>
      <c r="E254" s="167" t="s">
        <v>228</v>
      </c>
      <c r="F254" s="46">
        <v>2.45</v>
      </c>
      <c r="G254" s="168"/>
      <c r="H254" s="48">
        <f t="shared" si="16"/>
        <v>0</v>
      </c>
      <c r="I254" s="54"/>
    </row>
    <row r="255" spans="2:9" ht="14.25" customHeight="1">
      <c r="B255" s="31"/>
      <c r="C255" s="166" t="s">
        <v>423</v>
      </c>
      <c r="D255" s="46" t="s">
        <v>421</v>
      </c>
      <c r="E255" s="167" t="s">
        <v>228</v>
      </c>
      <c r="F255" s="46">
        <v>2.35</v>
      </c>
      <c r="G255" s="168"/>
      <c r="H255" s="48">
        <f t="shared" si="16"/>
        <v>0</v>
      </c>
      <c r="I255" s="54"/>
    </row>
    <row r="256" spans="2:9" ht="14.25" customHeight="1">
      <c r="B256" s="31"/>
      <c r="C256" s="166" t="s">
        <v>424</v>
      </c>
      <c r="D256" s="46" t="s">
        <v>421</v>
      </c>
      <c r="E256" s="167" t="s">
        <v>228</v>
      </c>
      <c r="F256" s="46">
        <v>2.25</v>
      </c>
      <c r="G256" s="168"/>
      <c r="H256" s="48">
        <f t="shared" si="16"/>
        <v>0</v>
      </c>
      <c r="I256" s="54"/>
    </row>
    <row r="257" spans="2:9" ht="14.25" customHeight="1">
      <c r="B257" s="31"/>
      <c r="C257" s="166" t="s">
        <v>425</v>
      </c>
      <c r="D257" s="46" t="s">
        <v>421</v>
      </c>
      <c r="E257" s="167" t="s">
        <v>228</v>
      </c>
      <c r="F257" s="46">
        <v>3.5</v>
      </c>
      <c r="G257" s="168"/>
      <c r="H257" s="48">
        <f t="shared" si="16"/>
        <v>0</v>
      </c>
      <c r="I257" s="54"/>
    </row>
    <row r="258" spans="2:9" ht="14.25" customHeight="1">
      <c r="B258" s="31"/>
      <c r="C258" s="166" t="s">
        <v>426</v>
      </c>
      <c r="D258" s="46" t="s">
        <v>421</v>
      </c>
      <c r="E258" s="167" t="s">
        <v>228</v>
      </c>
      <c r="F258" s="46">
        <v>3.3</v>
      </c>
      <c r="G258" s="168"/>
      <c r="H258" s="48">
        <f t="shared" si="16"/>
        <v>0</v>
      </c>
      <c r="I258" s="54"/>
    </row>
    <row r="259" spans="2:9" ht="30" customHeight="1">
      <c r="B259" s="31"/>
      <c r="C259" s="169" t="s">
        <v>427</v>
      </c>
      <c r="D259" s="137" t="s">
        <v>149</v>
      </c>
      <c r="E259" s="170" t="s">
        <v>428</v>
      </c>
      <c r="F259" s="137">
        <v>0.95</v>
      </c>
      <c r="G259" s="171"/>
      <c r="H259" s="144">
        <f t="shared" si="16"/>
        <v>0</v>
      </c>
      <c r="I259" s="54"/>
    </row>
    <row r="260" spans="2:9" ht="14.25" customHeight="1">
      <c r="B260" s="31"/>
      <c r="C260" s="122" t="s">
        <v>429</v>
      </c>
      <c r="D260" s="122"/>
      <c r="E260" s="122"/>
      <c r="F260" s="122"/>
      <c r="G260" s="122"/>
      <c r="H260" s="123"/>
      <c r="I260" s="121"/>
    </row>
    <row r="261" spans="2:59" ht="14.25" customHeight="1">
      <c r="B261" s="15"/>
      <c r="C261" s="124"/>
      <c r="D261" s="125" t="s">
        <v>105</v>
      </c>
      <c r="E261" s="125" t="s">
        <v>106</v>
      </c>
      <c r="F261" s="125" t="s">
        <v>18</v>
      </c>
      <c r="G261" s="125" t="s">
        <v>19</v>
      </c>
      <c r="H261" s="126" t="s">
        <v>20</v>
      </c>
      <c r="I261" s="18"/>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row>
    <row r="262" spans="2:9" ht="28.5" customHeight="1">
      <c r="B262" s="31"/>
      <c r="C262" s="145" t="s">
        <v>430</v>
      </c>
      <c r="D262" s="134" t="s">
        <v>320</v>
      </c>
      <c r="E262" s="47"/>
      <c r="F262" s="46">
        <v>1.75</v>
      </c>
      <c r="G262" s="47"/>
      <c r="H262" s="48">
        <f aca="true" t="shared" si="17" ref="H262:H263">F262*G262</f>
        <v>0</v>
      </c>
      <c r="I262" s="54"/>
    </row>
    <row r="263" spans="2:9" ht="14.25" customHeight="1">
      <c r="B263" s="31"/>
      <c r="C263" s="148" t="s">
        <v>431</v>
      </c>
      <c r="D263" s="136" t="s">
        <v>320</v>
      </c>
      <c r="E263" s="37"/>
      <c r="F263" s="137">
        <v>2.85</v>
      </c>
      <c r="G263" s="37"/>
      <c r="H263" s="144">
        <f t="shared" si="17"/>
        <v>0</v>
      </c>
      <c r="I263" s="54"/>
    </row>
    <row r="264" spans="2:9" ht="14.25" customHeight="1">
      <c r="B264" s="31"/>
      <c r="C264" s="122" t="s">
        <v>432</v>
      </c>
      <c r="D264" s="122"/>
      <c r="E264" s="122"/>
      <c r="F264" s="122"/>
      <c r="G264" s="122"/>
      <c r="H264" s="123"/>
      <c r="I264" s="121"/>
    </row>
    <row r="265" spans="2:59" ht="14.25" customHeight="1">
      <c r="B265" s="15"/>
      <c r="C265" s="124"/>
      <c r="D265" s="125" t="s">
        <v>105</v>
      </c>
      <c r="E265" s="125" t="s">
        <v>106</v>
      </c>
      <c r="F265" s="125" t="s">
        <v>18</v>
      </c>
      <c r="G265" s="125" t="s">
        <v>19</v>
      </c>
      <c r="H265" s="126" t="s">
        <v>20</v>
      </c>
      <c r="I265" s="18"/>
      <c r="J265" s="15"/>
      <c r="K265" s="15"/>
      <c r="L265" s="15"/>
      <c r="M265" s="15"/>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row>
    <row r="266" spans="2:13" ht="14.25" customHeight="1">
      <c r="B266" s="31"/>
      <c r="C266" s="172" t="s">
        <v>433</v>
      </c>
      <c r="D266" s="172"/>
      <c r="E266" s="172"/>
      <c r="F266" s="172"/>
      <c r="G266" s="172"/>
      <c r="H266" s="173"/>
      <c r="I266" s="174"/>
      <c r="J266" s="175" t="s">
        <v>434</v>
      </c>
      <c r="K266" s="175" t="s">
        <v>435</v>
      </c>
      <c r="L266" s="175" t="s">
        <v>436</v>
      </c>
      <c r="M266" s="31"/>
    </row>
    <row r="267" spans="2:13" ht="14.25" customHeight="1">
      <c r="B267" s="31"/>
      <c r="C267" s="145" t="s">
        <v>437</v>
      </c>
      <c r="D267" s="134" t="s">
        <v>438</v>
      </c>
      <c r="E267" s="27" t="s">
        <v>439</v>
      </c>
      <c r="F267" s="46">
        <v>3.75</v>
      </c>
      <c r="G267" s="47"/>
      <c r="H267" s="48">
        <f aca="true" t="shared" si="18" ref="H267:H292">F267*G267</f>
        <v>0</v>
      </c>
      <c r="I267" s="176"/>
      <c r="J267" s="177"/>
      <c r="K267" s="177"/>
      <c r="L267" s="177"/>
      <c r="M267" s="31"/>
    </row>
    <row r="268" spans="2:13" ht="14.25" customHeight="1">
      <c r="B268" s="31"/>
      <c r="C268" s="145" t="s">
        <v>440</v>
      </c>
      <c r="D268" s="134" t="s">
        <v>438</v>
      </c>
      <c r="E268" s="27" t="s">
        <v>439</v>
      </c>
      <c r="F268" s="46">
        <v>3.75</v>
      </c>
      <c r="G268" s="47"/>
      <c r="H268" s="48">
        <f t="shared" si="18"/>
        <v>0</v>
      </c>
      <c r="I268" s="176"/>
      <c r="J268" s="177"/>
      <c r="K268" s="177"/>
      <c r="L268" s="177"/>
      <c r="M268" s="31"/>
    </row>
    <row r="269" spans="2:13" ht="29.25" customHeight="1">
      <c r="B269" s="31"/>
      <c r="C269" s="178" t="s">
        <v>441</v>
      </c>
      <c r="D269" s="134" t="s">
        <v>438</v>
      </c>
      <c r="E269" s="27" t="s">
        <v>439</v>
      </c>
      <c r="F269" s="46">
        <v>3.95</v>
      </c>
      <c r="G269" s="179"/>
      <c r="H269" s="48">
        <f t="shared" si="18"/>
        <v>0</v>
      </c>
      <c r="I269" s="176"/>
      <c r="J269" s="177"/>
      <c r="K269" s="177"/>
      <c r="L269" s="177"/>
      <c r="M269" s="31"/>
    </row>
    <row r="270" spans="2:13" ht="14.25" customHeight="1">
      <c r="B270" s="31"/>
      <c r="C270" s="178" t="s">
        <v>442</v>
      </c>
      <c r="D270" s="134" t="s">
        <v>438</v>
      </c>
      <c r="E270" s="27" t="s">
        <v>439</v>
      </c>
      <c r="F270" s="46">
        <v>3.95</v>
      </c>
      <c r="G270" s="179"/>
      <c r="H270" s="48">
        <f t="shared" si="18"/>
        <v>0</v>
      </c>
      <c r="I270" s="176"/>
      <c r="J270" s="177"/>
      <c r="K270" s="177"/>
      <c r="L270" s="177"/>
      <c r="M270" s="31"/>
    </row>
    <row r="271" spans="2:13" ht="14.25" customHeight="1">
      <c r="B271" s="31"/>
      <c r="C271" s="145" t="s">
        <v>443</v>
      </c>
      <c r="D271" s="134" t="s">
        <v>438</v>
      </c>
      <c r="E271" s="27" t="s">
        <v>439</v>
      </c>
      <c r="F271" s="46">
        <v>4.1</v>
      </c>
      <c r="G271" s="179"/>
      <c r="H271" s="48">
        <f t="shared" si="18"/>
        <v>0</v>
      </c>
      <c r="I271" s="176"/>
      <c r="J271" s="177"/>
      <c r="K271" s="177"/>
      <c r="L271" s="177"/>
      <c r="M271" s="31"/>
    </row>
    <row r="272" spans="2:13" ht="14.25" customHeight="1">
      <c r="B272" s="31"/>
      <c r="C272" s="139" t="s">
        <v>444</v>
      </c>
      <c r="D272" s="134" t="s">
        <v>438</v>
      </c>
      <c r="E272" s="27" t="s">
        <v>439</v>
      </c>
      <c r="F272" s="46">
        <v>3.8</v>
      </c>
      <c r="G272" s="179"/>
      <c r="H272" s="48">
        <f t="shared" si="18"/>
        <v>0</v>
      </c>
      <c r="I272" s="176"/>
      <c r="J272" s="177"/>
      <c r="K272" s="177"/>
      <c r="L272" s="177"/>
      <c r="M272" s="31"/>
    </row>
    <row r="273" spans="2:13" ht="14.25" customHeight="1">
      <c r="B273" s="31"/>
      <c r="C273" s="139" t="s">
        <v>445</v>
      </c>
      <c r="D273" s="134" t="s">
        <v>438</v>
      </c>
      <c r="E273" s="27" t="s">
        <v>439</v>
      </c>
      <c r="F273" s="46">
        <v>4.85</v>
      </c>
      <c r="G273" s="179"/>
      <c r="H273" s="48">
        <f t="shared" si="18"/>
        <v>0</v>
      </c>
      <c r="I273" s="176"/>
      <c r="J273" s="177"/>
      <c r="K273" s="177"/>
      <c r="L273" s="177"/>
      <c r="M273" s="31"/>
    </row>
    <row r="274" spans="2:13" ht="14.25" customHeight="1">
      <c r="B274" s="31"/>
      <c r="C274" s="139" t="s">
        <v>446</v>
      </c>
      <c r="D274" s="134" t="s">
        <v>438</v>
      </c>
      <c r="E274" s="27" t="s">
        <v>439</v>
      </c>
      <c r="F274" s="46">
        <v>4.55</v>
      </c>
      <c r="G274" s="179"/>
      <c r="H274" s="48">
        <f t="shared" si="18"/>
        <v>0</v>
      </c>
      <c r="I274" s="176"/>
      <c r="J274" s="177"/>
      <c r="K274" s="177"/>
      <c r="L274" s="177"/>
      <c r="M274" s="31"/>
    </row>
    <row r="275" spans="2:13" ht="14.25" customHeight="1">
      <c r="B275" s="31"/>
      <c r="C275" s="139" t="s">
        <v>447</v>
      </c>
      <c r="D275" s="134" t="s">
        <v>438</v>
      </c>
      <c r="E275" s="27" t="s">
        <v>448</v>
      </c>
      <c r="F275" s="46">
        <v>4.95</v>
      </c>
      <c r="G275" s="179"/>
      <c r="H275" s="48">
        <f t="shared" si="18"/>
        <v>0</v>
      </c>
      <c r="I275" s="176"/>
      <c r="J275" s="177"/>
      <c r="K275" s="31"/>
      <c r="L275" s="31"/>
      <c r="M275" s="31"/>
    </row>
    <row r="276" spans="2:13" ht="14.25" customHeight="1">
      <c r="B276" s="31"/>
      <c r="C276" s="139" t="s">
        <v>449</v>
      </c>
      <c r="D276" s="134" t="s">
        <v>438</v>
      </c>
      <c r="E276" s="27" t="s">
        <v>448</v>
      </c>
      <c r="F276" s="46">
        <v>5.15</v>
      </c>
      <c r="G276" s="179"/>
      <c r="H276" s="48">
        <f t="shared" si="18"/>
        <v>0</v>
      </c>
      <c r="I276" s="176"/>
      <c r="J276" s="177"/>
      <c r="K276" s="31"/>
      <c r="L276" s="31"/>
      <c r="M276" s="31"/>
    </row>
    <row r="277" spans="2:13" ht="14.25" customHeight="1">
      <c r="B277" s="31"/>
      <c r="C277" s="139" t="s">
        <v>450</v>
      </c>
      <c r="D277" s="134" t="s">
        <v>438</v>
      </c>
      <c r="E277" s="27" t="s">
        <v>448</v>
      </c>
      <c r="F277" s="46">
        <v>4.65</v>
      </c>
      <c r="G277" s="179"/>
      <c r="H277" s="48">
        <f t="shared" si="18"/>
        <v>0</v>
      </c>
      <c r="I277" s="176"/>
      <c r="J277" s="177"/>
      <c r="K277" s="31"/>
      <c r="L277" s="31"/>
      <c r="M277" s="31"/>
    </row>
    <row r="278" spans="2:13" ht="14.25" customHeight="1">
      <c r="B278" s="31"/>
      <c r="C278" s="139" t="s">
        <v>451</v>
      </c>
      <c r="D278" s="134" t="s">
        <v>438</v>
      </c>
      <c r="E278" s="27" t="s">
        <v>439</v>
      </c>
      <c r="F278" s="46">
        <v>5.6</v>
      </c>
      <c r="G278" s="179"/>
      <c r="H278" s="48">
        <f t="shared" si="18"/>
        <v>0</v>
      </c>
      <c r="I278" s="176"/>
      <c r="J278" s="177"/>
      <c r="K278" s="31"/>
      <c r="L278" s="31"/>
      <c r="M278" s="31"/>
    </row>
    <row r="279" spans="2:13" ht="14.25" customHeight="1">
      <c r="B279" s="31"/>
      <c r="C279" s="139" t="s">
        <v>452</v>
      </c>
      <c r="D279" s="134" t="s">
        <v>438</v>
      </c>
      <c r="E279" s="27" t="s">
        <v>448</v>
      </c>
      <c r="F279" s="46">
        <v>5.15</v>
      </c>
      <c r="G279" s="179"/>
      <c r="H279" s="48">
        <f t="shared" si="18"/>
        <v>0</v>
      </c>
      <c r="I279" s="176"/>
      <c r="J279" s="177"/>
      <c r="K279" s="31"/>
      <c r="L279" s="31"/>
      <c r="M279" s="31"/>
    </row>
    <row r="280" spans="2:13" ht="28.5" customHeight="1">
      <c r="B280" s="31"/>
      <c r="C280" s="145" t="s">
        <v>453</v>
      </c>
      <c r="D280" s="134" t="s">
        <v>438</v>
      </c>
      <c r="E280" s="27" t="s">
        <v>454</v>
      </c>
      <c r="F280" s="46">
        <v>3.95</v>
      </c>
      <c r="G280" s="47"/>
      <c r="H280" s="48">
        <f t="shared" si="18"/>
        <v>0</v>
      </c>
      <c r="I280" s="54"/>
      <c r="J280" s="31"/>
      <c r="K280" s="31"/>
      <c r="L280" s="31"/>
      <c r="M280" s="31"/>
    </row>
    <row r="281" spans="2:9" ht="14.25" customHeight="1">
      <c r="B281" s="31"/>
      <c r="C281" s="145" t="s">
        <v>455</v>
      </c>
      <c r="D281" s="134" t="s">
        <v>438</v>
      </c>
      <c r="E281" s="27" t="s">
        <v>456</v>
      </c>
      <c r="F281" s="46">
        <v>4.05</v>
      </c>
      <c r="G281" s="47"/>
      <c r="H281" s="48">
        <f t="shared" si="18"/>
        <v>0</v>
      </c>
      <c r="I281" s="54"/>
    </row>
    <row r="282" spans="2:9" ht="14.25" customHeight="1">
      <c r="B282" s="31"/>
      <c r="C282" s="145" t="s">
        <v>457</v>
      </c>
      <c r="D282" s="134" t="s">
        <v>438</v>
      </c>
      <c r="E282" s="27" t="s">
        <v>456</v>
      </c>
      <c r="F282" s="46">
        <v>4.85</v>
      </c>
      <c r="G282" s="47"/>
      <c r="H282" s="48">
        <f t="shared" si="18"/>
        <v>0</v>
      </c>
      <c r="I282" s="54"/>
    </row>
    <row r="283" spans="2:9" ht="14.25" customHeight="1">
      <c r="B283" s="31"/>
      <c r="C283" s="145" t="s">
        <v>458</v>
      </c>
      <c r="D283" s="134" t="s">
        <v>438</v>
      </c>
      <c r="E283" s="27" t="s">
        <v>456</v>
      </c>
      <c r="F283" s="46">
        <v>4.85</v>
      </c>
      <c r="G283" s="47"/>
      <c r="H283" s="48">
        <f t="shared" si="18"/>
        <v>0</v>
      </c>
      <c r="I283" s="54"/>
    </row>
    <row r="284" spans="2:9" ht="14.25" customHeight="1">
      <c r="B284" s="31"/>
      <c r="C284" s="145" t="s">
        <v>459</v>
      </c>
      <c r="D284" s="134" t="s">
        <v>438</v>
      </c>
      <c r="E284" s="27" t="s">
        <v>456</v>
      </c>
      <c r="F284" s="46">
        <v>4.85</v>
      </c>
      <c r="G284" s="47"/>
      <c r="H284" s="48">
        <f t="shared" si="18"/>
        <v>0</v>
      </c>
      <c r="I284" s="54"/>
    </row>
    <row r="285" spans="2:9" ht="14.25" customHeight="1">
      <c r="B285" s="31"/>
      <c r="C285" s="145" t="s">
        <v>460</v>
      </c>
      <c r="D285" s="134" t="s">
        <v>438</v>
      </c>
      <c r="E285" s="27" t="s">
        <v>461</v>
      </c>
      <c r="F285" s="46">
        <v>2.35</v>
      </c>
      <c r="G285" s="47"/>
      <c r="H285" s="48">
        <f t="shared" si="18"/>
        <v>0</v>
      </c>
      <c r="I285" s="54"/>
    </row>
    <row r="286" spans="2:9" ht="14.25" customHeight="1">
      <c r="B286" s="31"/>
      <c r="C286" s="145" t="s">
        <v>462</v>
      </c>
      <c r="D286" s="134" t="s">
        <v>438</v>
      </c>
      <c r="E286" s="27" t="s">
        <v>461</v>
      </c>
      <c r="F286" s="46">
        <v>2.95</v>
      </c>
      <c r="G286" s="47"/>
      <c r="H286" s="48">
        <f t="shared" si="18"/>
        <v>0</v>
      </c>
      <c r="I286" s="54"/>
    </row>
    <row r="287" spans="2:9" ht="14.25" customHeight="1">
      <c r="B287" s="31"/>
      <c r="C287" s="145" t="s">
        <v>463</v>
      </c>
      <c r="D287" s="134" t="s">
        <v>438</v>
      </c>
      <c r="E287" s="27" t="s">
        <v>461</v>
      </c>
      <c r="F287" s="46">
        <v>2.95</v>
      </c>
      <c r="G287" s="47"/>
      <c r="H287" s="48">
        <f t="shared" si="18"/>
        <v>0</v>
      </c>
      <c r="I287" s="54"/>
    </row>
    <row r="288" spans="2:9" ht="14.25" customHeight="1">
      <c r="B288" s="31"/>
      <c r="C288" s="145" t="s">
        <v>464</v>
      </c>
      <c r="D288" s="134" t="s">
        <v>438</v>
      </c>
      <c r="E288" s="27" t="s">
        <v>465</v>
      </c>
      <c r="F288" s="46">
        <v>4.15</v>
      </c>
      <c r="G288" s="47"/>
      <c r="H288" s="48">
        <f t="shared" si="18"/>
        <v>0</v>
      </c>
      <c r="I288" s="54"/>
    </row>
    <row r="289" spans="2:9" ht="14.25" customHeight="1">
      <c r="B289" s="31"/>
      <c r="C289" s="145" t="s">
        <v>466</v>
      </c>
      <c r="D289" s="134" t="s">
        <v>438</v>
      </c>
      <c r="E289" s="27" t="s">
        <v>467</v>
      </c>
      <c r="F289" s="46">
        <v>4.8</v>
      </c>
      <c r="G289" s="47"/>
      <c r="H289" s="48">
        <f t="shared" si="18"/>
        <v>0</v>
      </c>
      <c r="I289" s="54"/>
    </row>
    <row r="290" spans="2:9" ht="14.25" customHeight="1">
      <c r="B290" s="31"/>
      <c r="C290" s="145" t="s">
        <v>468</v>
      </c>
      <c r="D290" s="134" t="s">
        <v>438</v>
      </c>
      <c r="E290" s="27" t="s">
        <v>469</v>
      </c>
      <c r="F290" s="46">
        <v>5.1</v>
      </c>
      <c r="G290" s="47"/>
      <c r="H290" s="48">
        <f t="shared" si="18"/>
        <v>0</v>
      </c>
      <c r="I290" s="54"/>
    </row>
    <row r="291" spans="2:9" ht="14.25" customHeight="1">
      <c r="B291" s="31"/>
      <c r="C291" s="145" t="s">
        <v>470</v>
      </c>
      <c r="D291" s="134" t="s">
        <v>438</v>
      </c>
      <c r="E291" s="27" t="s">
        <v>471</v>
      </c>
      <c r="F291" s="46">
        <v>4</v>
      </c>
      <c r="G291" s="47"/>
      <c r="H291" s="48">
        <f t="shared" si="18"/>
        <v>0</v>
      </c>
      <c r="I291" s="54"/>
    </row>
    <row r="292" spans="2:9" ht="14.25" customHeight="1">
      <c r="B292" s="31"/>
      <c r="C292" s="148" t="s">
        <v>472</v>
      </c>
      <c r="D292" s="136" t="s">
        <v>438</v>
      </c>
      <c r="E292" s="143" t="s">
        <v>471</v>
      </c>
      <c r="F292" s="137">
        <v>4.5</v>
      </c>
      <c r="G292" s="37"/>
      <c r="H292" s="144">
        <f t="shared" si="18"/>
        <v>0</v>
      </c>
      <c r="I292" s="54"/>
    </row>
    <row r="293" spans="2:9" ht="14.25" customHeight="1">
      <c r="B293" s="31"/>
      <c r="C293" s="122" t="s">
        <v>473</v>
      </c>
      <c r="D293" s="122"/>
      <c r="E293" s="122"/>
      <c r="F293" s="122"/>
      <c r="G293" s="122"/>
      <c r="H293" s="123"/>
      <c r="I293" s="121"/>
    </row>
    <row r="294" spans="2:59" ht="14.25" customHeight="1">
      <c r="B294" s="15"/>
      <c r="C294" s="124"/>
      <c r="D294" s="125" t="s">
        <v>105</v>
      </c>
      <c r="E294" s="125" t="s">
        <v>106</v>
      </c>
      <c r="F294" s="125" t="s">
        <v>18</v>
      </c>
      <c r="G294" s="125" t="s">
        <v>19</v>
      </c>
      <c r="H294" s="126" t="s">
        <v>20</v>
      </c>
      <c r="I294" s="18"/>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row>
    <row r="295" spans="2:9" ht="14.25" customHeight="1">
      <c r="B295" s="31"/>
      <c r="C295" s="145" t="s">
        <v>474</v>
      </c>
      <c r="D295" s="132" t="s">
        <v>475</v>
      </c>
      <c r="E295" s="160" t="s">
        <v>476</v>
      </c>
      <c r="F295" s="46">
        <v>2.2</v>
      </c>
      <c r="G295" s="47"/>
      <c r="H295" s="48">
        <f aca="true" t="shared" si="19" ref="H295:H303">F295*G295</f>
        <v>0</v>
      </c>
      <c r="I295" s="54"/>
    </row>
    <row r="296" spans="2:9" ht="23.25" customHeight="1">
      <c r="B296" s="31"/>
      <c r="C296" s="145" t="s">
        <v>477</v>
      </c>
      <c r="D296" s="132" t="s">
        <v>475</v>
      </c>
      <c r="E296" s="160" t="s">
        <v>476</v>
      </c>
      <c r="F296" s="46">
        <v>2.2</v>
      </c>
      <c r="G296" s="47"/>
      <c r="H296" s="48">
        <f t="shared" si="19"/>
        <v>0</v>
      </c>
      <c r="I296" s="54"/>
    </row>
    <row r="297" spans="2:9" ht="27.75" customHeight="1">
      <c r="B297" s="31"/>
      <c r="C297" s="145" t="s">
        <v>478</v>
      </c>
      <c r="D297" s="132" t="s">
        <v>475</v>
      </c>
      <c r="E297" s="160" t="s">
        <v>476</v>
      </c>
      <c r="F297" s="46">
        <v>2.2</v>
      </c>
      <c r="G297" s="47"/>
      <c r="H297" s="48">
        <f t="shared" si="19"/>
        <v>0</v>
      </c>
      <c r="I297" s="54"/>
    </row>
    <row r="298" spans="2:9" ht="21" customHeight="1">
      <c r="B298" s="31"/>
      <c r="C298" s="145" t="s">
        <v>479</v>
      </c>
      <c r="D298" s="132" t="s">
        <v>475</v>
      </c>
      <c r="E298" s="160" t="s">
        <v>476</v>
      </c>
      <c r="F298" s="46">
        <v>2.2</v>
      </c>
      <c r="G298" s="47"/>
      <c r="H298" s="48">
        <f t="shared" si="19"/>
        <v>0</v>
      </c>
      <c r="I298" s="54"/>
    </row>
    <row r="299" spans="2:9" ht="26.25" customHeight="1">
      <c r="B299" s="31"/>
      <c r="C299" s="145" t="s">
        <v>480</v>
      </c>
      <c r="D299" s="132" t="s">
        <v>475</v>
      </c>
      <c r="E299" s="160" t="s">
        <v>476</v>
      </c>
      <c r="F299" s="46">
        <v>2.2</v>
      </c>
      <c r="G299" s="47"/>
      <c r="H299" s="48">
        <f t="shared" si="19"/>
        <v>0</v>
      </c>
      <c r="I299" s="54"/>
    </row>
    <row r="300" spans="2:9" ht="14.25" customHeight="1">
      <c r="B300" s="31"/>
      <c r="C300" s="145" t="s">
        <v>481</v>
      </c>
      <c r="D300" s="132" t="s">
        <v>475</v>
      </c>
      <c r="E300" s="160" t="s">
        <v>476</v>
      </c>
      <c r="F300" s="46">
        <v>2.2</v>
      </c>
      <c r="G300" s="47"/>
      <c r="H300" s="48">
        <f t="shared" si="19"/>
        <v>0</v>
      </c>
      <c r="I300" s="54"/>
    </row>
    <row r="301" spans="2:9" ht="14.25" customHeight="1">
      <c r="B301" s="31"/>
      <c r="C301" s="145" t="s">
        <v>482</v>
      </c>
      <c r="D301" s="132" t="s">
        <v>475</v>
      </c>
      <c r="E301" s="160" t="s">
        <v>476</v>
      </c>
      <c r="F301" s="46">
        <v>2.2</v>
      </c>
      <c r="G301" s="47"/>
      <c r="H301" s="48">
        <f t="shared" si="19"/>
        <v>0</v>
      </c>
      <c r="I301" s="54"/>
    </row>
    <row r="302" spans="2:9" ht="14.25" customHeight="1">
      <c r="B302" s="31"/>
      <c r="C302" s="145" t="s">
        <v>483</v>
      </c>
      <c r="D302" s="132" t="s">
        <v>475</v>
      </c>
      <c r="E302" s="160" t="s">
        <v>476</v>
      </c>
      <c r="F302" s="46">
        <v>2.2</v>
      </c>
      <c r="G302" s="47"/>
      <c r="H302" s="48">
        <f t="shared" si="19"/>
        <v>0</v>
      </c>
      <c r="I302" s="54"/>
    </row>
    <row r="303" spans="2:9" ht="14.25" customHeight="1">
      <c r="B303" s="31"/>
      <c r="C303" s="148" t="s">
        <v>484</v>
      </c>
      <c r="D303" s="142" t="s">
        <v>475</v>
      </c>
      <c r="E303" s="164" t="s">
        <v>476</v>
      </c>
      <c r="F303" s="137">
        <v>2.2</v>
      </c>
      <c r="G303" s="37"/>
      <c r="H303" s="144">
        <f t="shared" si="19"/>
        <v>0</v>
      </c>
      <c r="I303" s="54"/>
    </row>
    <row r="304" spans="2:9" ht="14.25" customHeight="1">
      <c r="B304" s="31"/>
      <c r="C304" s="122" t="s">
        <v>485</v>
      </c>
      <c r="D304" s="122"/>
      <c r="E304" s="122"/>
      <c r="F304" s="122"/>
      <c r="G304" s="122"/>
      <c r="H304" s="123"/>
      <c r="I304" s="121"/>
    </row>
    <row r="305" spans="2:59" ht="14.25" customHeight="1">
      <c r="B305" s="15"/>
      <c r="C305" s="124"/>
      <c r="D305" s="125" t="s">
        <v>105</v>
      </c>
      <c r="E305" s="125" t="s">
        <v>106</v>
      </c>
      <c r="F305" s="125" t="s">
        <v>18</v>
      </c>
      <c r="G305" s="125" t="s">
        <v>19</v>
      </c>
      <c r="H305" s="126" t="s">
        <v>20</v>
      </c>
      <c r="I305" s="18"/>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row>
    <row r="306" spans="2:9" ht="14.25" customHeight="1">
      <c r="B306" s="31"/>
      <c r="C306" s="145" t="s">
        <v>486</v>
      </c>
      <c r="D306" s="132" t="s">
        <v>415</v>
      </c>
      <c r="E306" s="47"/>
      <c r="F306" s="46">
        <v>2.9</v>
      </c>
      <c r="G306" s="47"/>
      <c r="H306" s="48">
        <f aca="true" t="shared" si="20" ref="H306:H318">F306*G306</f>
        <v>0</v>
      </c>
      <c r="I306" s="54"/>
    </row>
    <row r="307" spans="2:9" ht="14.25" customHeight="1">
      <c r="B307" s="31"/>
      <c r="C307" s="145" t="s">
        <v>487</v>
      </c>
      <c r="D307" s="132" t="s">
        <v>415</v>
      </c>
      <c r="E307" s="47"/>
      <c r="F307" s="46">
        <v>4.55</v>
      </c>
      <c r="G307" s="47"/>
      <c r="H307" s="48">
        <f t="shared" si="20"/>
        <v>0</v>
      </c>
      <c r="I307" s="54"/>
    </row>
    <row r="308" spans="2:9" ht="14.25" customHeight="1">
      <c r="B308" s="31"/>
      <c r="C308" s="145" t="s">
        <v>488</v>
      </c>
      <c r="D308" s="132" t="s">
        <v>415</v>
      </c>
      <c r="E308" s="47"/>
      <c r="F308" s="46">
        <v>1.15</v>
      </c>
      <c r="G308" s="47"/>
      <c r="H308" s="48">
        <f t="shared" si="20"/>
        <v>0</v>
      </c>
      <c r="I308" s="54"/>
    </row>
    <row r="309" spans="2:9" ht="14.25" customHeight="1">
      <c r="B309" s="31"/>
      <c r="C309" s="145" t="s">
        <v>489</v>
      </c>
      <c r="D309" s="132" t="s">
        <v>415</v>
      </c>
      <c r="E309" s="47"/>
      <c r="F309" s="46">
        <v>1</v>
      </c>
      <c r="G309" s="47"/>
      <c r="H309" s="48">
        <f t="shared" si="20"/>
        <v>0</v>
      </c>
      <c r="I309" s="54"/>
    </row>
    <row r="310" spans="2:9" ht="14.25" customHeight="1">
      <c r="B310" s="31"/>
      <c r="C310" s="145" t="s">
        <v>490</v>
      </c>
      <c r="D310" s="132" t="s">
        <v>415</v>
      </c>
      <c r="E310" s="47"/>
      <c r="F310" s="46">
        <v>1</v>
      </c>
      <c r="G310" s="47"/>
      <c r="H310" s="48">
        <f t="shared" si="20"/>
        <v>0</v>
      </c>
      <c r="I310" s="54"/>
    </row>
    <row r="311" spans="2:9" ht="14.25" customHeight="1">
      <c r="B311" s="31"/>
      <c r="C311" s="145" t="s">
        <v>491</v>
      </c>
      <c r="D311" s="132" t="s">
        <v>415</v>
      </c>
      <c r="E311" s="47"/>
      <c r="F311" s="46">
        <v>2.3</v>
      </c>
      <c r="G311" s="47"/>
      <c r="H311" s="48">
        <f t="shared" si="20"/>
        <v>0</v>
      </c>
      <c r="I311" s="54"/>
    </row>
    <row r="312" spans="2:9" ht="14.25" customHeight="1">
      <c r="B312" s="31"/>
      <c r="C312" s="145" t="s">
        <v>492</v>
      </c>
      <c r="D312" s="134" t="s">
        <v>320</v>
      </c>
      <c r="E312" s="47"/>
      <c r="F312" s="46">
        <v>3.35</v>
      </c>
      <c r="G312" s="47"/>
      <c r="H312" s="48">
        <f t="shared" si="20"/>
        <v>0</v>
      </c>
      <c r="I312" s="54"/>
    </row>
    <row r="313" spans="2:9" ht="14.25" customHeight="1">
      <c r="B313" s="31"/>
      <c r="C313" s="145" t="s">
        <v>493</v>
      </c>
      <c r="D313" s="134" t="s">
        <v>320</v>
      </c>
      <c r="E313" s="47"/>
      <c r="F313" s="46">
        <v>3.8</v>
      </c>
      <c r="G313" s="47"/>
      <c r="H313" s="48">
        <f t="shared" si="20"/>
        <v>0</v>
      </c>
      <c r="I313" s="54"/>
    </row>
    <row r="314" spans="2:9" ht="14.25" customHeight="1">
      <c r="B314" s="31"/>
      <c r="C314" s="145" t="s">
        <v>494</v>
      </c>
      <c r="D314" s="134" t="s">
        <v>320</v>
      </c>
      <c r="E314" s="47"/>
      <c r="F314" s="46">
        <v>4.1</v>
      </c>
      <c r="G314" s="47"/>
      <c r="H314" s="48">
        <f t="shared" si="20"/>
        <v>0</v>
      </c>
      <c r="I314" s="54"/>
    </row>
    <row r="315" spans="2:9" ht="14.25" customHeight="1">
      <c r="B315" s="31"/>
      <c r="C315" s="145" t="s">
        <v>495</v>
      </c>
      <c r="D315" s="134" t="s">
        <v>320</v>
      </c>
      <c r="E315" s="47"/>
      <c r="F315" s="46">
        <v>16.95</v>
      </c>
      <c r="G315" s="47"/>
      <c r="H315" s="48">
        <f t="shared" si="20"/>
        <v>0</v>
      </c>
      <c r="I315" s="54"/>
    </row>
    <row r="316" spans="2:9" ht="14.25" customHeight="1">
      <c r="B316" s="31"/>
      <c r="C316" s="145" t="s">
        <v>496</v>
      </c>
      <c r="D316" s="134" t="s">
        <v>320</v>
      </c>
      <c r="E316" s="47"/>
      <c r="F316" s="46">
        <v>2.2</v>
      </c>
      <c r="G316" s="47"/>
      <c r="H316" s="48">
        <f t="shared" si="20"/>
        <v>0</v>
      </c>
      <c r="I316" s="54"/>
    </row>
    <row r="317" spans="2:9" ht="14.25" customHeight="1">
      <c r="B317" s="31"/>
      <c r="C317" s="145" t="s">
        <v>497</v>
      </c>
      <c r="D317" s="134" t="s">
        <v>320</v>
      </c>
      <c r="E317" s="47"/>
      <c r="F317" s="46">
        <v>4.95</v>
      </c>
      <c r="G317" s="47"/>
      <c r="H317" s="48">
        <f t="shared" si="20"/>
        <v>0</v>
      </c>
      <c r="I317" s="54"/>
    </row>
    <row r="318" spans="2:9" ht="14.25" customHeight="1">
      <c r="B318" s="31"/>
      <c r="C318" s="145" t="s">
        <v>498</v>
      </c>
      <c r="D318" s="134" t="s">
        <v>320</v>
      </c>
      <c r="E318" s="47"/>
      <c r="F318" s="46">
        <v>3.55</v>
      </c>
      <c r="G318" s="47"/>
      <c r="H318" s="48">
        <f t="shared" si="20"/>
        <v>0</v>
      </c>
      <c r="I318" s="54"/>
    </row>
    <row r="319" spans="2:9" ht="14.25" customHeight="1">
      <c r="B319" s="31"/>
      <c r="C319" s="122" t="s">
        <v>499</v>
      </c>
      <c r="D319" s="122"/>
      <c r="E319" s="122"/>
      <c r="F319" s="122"/>
      <c r="G319" s="122"/>
      <c r="H319" s="123"/>
      <c r="I319" s="121"/>
    </row>
    <row r="320" spans="2:59" ht="14.25" customHeight="1">
      <c r="B320" s="15"/>
      <c r="C320" s="124"/>
      <c r="D320" s="125" t="s">
        <v>105</v>
      </c>
      <c r="E320" s="125" t="s">
        <v>106</v>
      </c>
      <c r="F320" s="125" t="s">
        <v>18</v>
      </c>
      <c r="G320" s="125" t="s">
        <v>19</v>
      </c>
      <c r="H320" s="126" t="s">
        <v>20</v>
      </c>
      <c r="I320" s="18"/>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row>
    <row r="321" spans="2:9" ht="14.25" customHeight="1">
      <c r="B321" s="31"/>
      <c r="C321" s="145" t="s">
        <v>500</v>
      </c>
      <c r="D321" s="134" t="s">
        <v>501</v>
      </c>
      <c r="E321" s="160"/>
      <c r="F321" s="46">
        <v>4.5</v>
      </c>
      <c r="G321" s="47"/>
      <c r="H321" s="48">
        <f aca="true" t="shared" si="21" ref="H321:H373">F321*G321</f>
        <v>0</v>
      </c>
      <c r="I321" s="54"/>
    </row>
    <row r="322" spans="2:9" ht="30" customHeight="1">
      <c r="B322" s="31"/>
      <c r="C322" s="145" t="s">
        <v>502</v>
      </c>
      <c r="D322" s="132" t="s">
        <v>415</v>
      </c>
      <c r="E322" s="160"/>
      <c r="F322" s="46">
        <v>1.9500000000000002</v>
      </c>
      <c r="G322" s="47"/>
      <c r="H322" s="48">
        <f t="shared" si="21"/>
        <v>0</v>
      </c>
      <c r="I322" s="54"/>
    </row>
    <row r="323" spans="2:9" ht="14.25" customHeight="1">
      <c r="B323" s="31"/>
      <c r="C323" s="145" t="s">
        <v>503</v>
      </c>
      <c r="D323" s="132" t="s">
        <v>415</v>
      </c>
      <c r="E323" s="160"/>
      <c r="F323" s="46">
        <v>3.85</v>
      </c>
      <c r="G323" s="47"/>
      <c r="H323" s="48">
        <f t="shared" si="21"/>
        <v>0</v>
      </c>
      <c r="I323" s="54"/>
    </row>
    <row r="324" spans="2:9" ht="14.25" customHeight="1">
      <c r="B324" s="31"/>
      <c r="C324" s="145" t="s">
        <v>504</v>
      </c>
      <c r="D324" s="132" t="s">
        <v>505</v>
      </c>
      <c r="E324" s="160" t="s">
        <v>506</v>
      </c>
      <c r="F324" s="46">
        <v>18.5</v>
      </c>
      <c r="G324" s="47"/>
      <c r="H324" s="48">
        <f t="shared" si="21"/>
        <v>0</v>
      </c>
      <c r="I324" s="54"/>
    </row>
    <row r="325" spans="2:9" ht="14.25" customHeight="1">
      <c r="B325" s="31"/>
      <c r="C325" s="145" t="s">
        <v>507</v>
      </c>
      <c r="D325" s="132" t="s">
        <v>270</v>
      </c>
      <c r="E325" s="160" t="s">
        <v>508</v>
      </c>
      <c r="F325" s="46">
        <v>12.6</v>
      </c>
      <c r="G325" s="47"/>
      <c r="H325" s="48">
        <f t="shared" si="21"/>
        <v>0</v>
      </c>
      <c r="I325" s="54"/>
    </row>
    <row r="326" spans="2:9" ht="14.25" customHeight="1">
      <c r="B326" s="31"/>
      <c r="C326" s="145" t="s">
        <v>509</v>
      </c>
      <c r="D326" s="132" t="s">
        <v>270</v>
      </c>
      <c r="E326" s="160" t="s">
        <v>510</v>
      </c>
      <c r="F326" s="46">
        <v>9.5</v>
      </c>
      <c r="G326" s="47"/>
      <c r="H326" s="48">
        <f t="shared" si="21"/>
        <v>0</v>
      </c>
      <c r="I326" s="54"/>
    </row>
    <row r="327" spans="2:9" ht="14.25" customHeight="1">
      <c r="B327" s="31"/>
      <c r="C327" s="145" t="s">
        <v>511</v>
      </c>
      <c r="D327" s="132" t="s">
        <v>270</v>
      </c>
      <c r="E327" s="160" t="s">
        <v>168</v>
      </c>
      <c r="F327" s="46">
        <v>11.25</v>
      </c>
      <c r="G327" s="47"/>
      <c r="H327" s="48">
        <f t="shared" si="21"/>
        <v>0</v>
      </c>
      <c r="I327" s="54"/>
    </row>
    <row r="328" spans="2:9" ht="14.25" customHeight="1">
      <c r="B328" s="31"/>
      <c r="C328" s="145" t="s">
        <v>512</v>
      </c>
      <c r="D328" s="132" t="s">
        <v>320</v>
      </c>
      <c r="E328" s="160"/>
      <c r="F328" s="46">
        <v>9.9</v>
      </c>
      <c r="G328" s="47"/>
      <c r="H328" s="48">
        <f t="shared" si="21"/>
        <v>0</v>
      </c>
      <c r="I328" s="54"/>
    </row>
    <row r="329" spans="2:9" ht="14.25" customHeight="1">
      <c r="B329" s="31"/>
      <c r="C329" s="145" t="s">
        <v>513</v>
      </c>
      <c r="D329" s="132" t="s">
        <v>514</v>
      </c>
      <c r="E329" s="160"/>
      <c r="F329" s="46">
        <v>5.4</v>
      </c>
      <c r="G329" s="47"/>
      <c r="H329" s="48">
        <f t="shared" si="21"/>
        <v>0</v>
      </c>
      <c r="I329" s="54"/>
    </row>
    <row r="330" spans="2:9" ht="28.5" customHeight="1">
      <c r="B330" s="31"/>
      <c r="C330" s="145" t="s">
        <v>515</v>
      </c>
      <c r="D330" s="132" t="s">
        <v>270</v>
      </c>
      <c r="E330" s="160" t="s">
        <v>352</v>
      </c>
      <c r="F330" s="46">
        <v>14.15</v>
      </c>
      <c r="G330" s="47"/>
      <c r="H330" s="48">
        <f t="shared" si="21"/>
        <v>0</v>
      </c>
      <c r="I330" s="54"/>
    </row>
    <row r="331" spans="2:9" ht="14.25" customHeight="1">
      <c r="B331" s="31"/>
      <c r="C331" s="145" t="s">
        <v>516</v>
      </c>
      <c r="D331" s="132" t="s">
        <v>514</v>
      </c>
      <c r="E331" s="160"/>
      <c r="F331" s="46">
        <v>5.7</v>
      </c>
      <c r="G331" s="47"/>
      <c r="H331" s="48">
        <f t="shared" si="21"/>
        <v>0</v>
      </c>
      <c r="I331" s="54"/>
    </row>
    <row r="332" spans="2:9" ht="14.25" customHeight="1">
      <c r="B332" s="31"/>
      <c r="C332" s="145" t="s">
        <v>517</v>
      </c>
      <c r="D332" s="132" t="s">
        <v>514</v>
      </c>
      <c r="E332" s="160"/>
      <c r="F332" s="46">
        <v>3.2</v>
      </c>
      <c r="G332" s="47"/>
      <c r="H332" s="48">
        <f t="shared" si="21"/>
        <v>0</v>
      </c>
      <c r="I332" s="54"/>
    </row>
    <row r="333" spans="2:9" ht="14.25" customHeight="1">
      <c r="B333" s="31"/>
      <c r="C333" s="145" t="s">
        <v>518</v>
      </c>
      <c r="D333" s="132" t="s">
        <v>514</v>
      </c>
      <c r="E333" s="160"/>
      <c r="F333" s="46">
        <v>4.7</v>
      </c>
      <c r="G333" s="47"/>
      <c r="H333" s="48">
        <f t="shared" si="21"/>
        <v>0</v>
      </c>
      <c r="I333" s="54"/>
    </row>
    <row r="334" spans="2:9" ht="14.25" customHeight="1">
      <c r="B334" s="31"/>
      <c r="C334" s="145" t="s">
        <v>519</v>
      </c>
      <c r="D334" s="132" t="s">
        <v>514</v>
      </c>
      <c r="E334" s="160"/>
      <c r="F334" s="46">
        <v>4.55</v>
      </c>
      <c r="G334" s="47"/>
      <c r="H334" s="48">
        <f t="shared" si="21"/>
        <v>0</v>
      </c>
      <c r="I334" s="54"/>
    </row>
    <row r="335" spans="2:9" ht="30" customHeight="1">
      <c r="B335" s="31"/>
      <c r="C335" s="145" t="s">
        <v>520</v>
      </c>
      <c r="D335" s="132" t="s">
        <v>320</v>
      </c>
      <c r="E335" s="47"/>
      <c r="F335" s="46">
        <v>4.95</v>
      </c>
      <c r="G335" s="47"/>
      <c r="H335" s="48">
        <f t="shared" si="21"/>
        <v>0</v>
      </c>
      <c r="I335" s="54"/>
    </row>
    <row r="336" spans="2:9" ht="14.25" customHeight="1">
      <c r="B336" s="31"/>
      <c r="C336" s="180" t="s">
        <v>521</v>
      </c>
      <c r="D336" s="132" t="s">
        <v>522</v>
      </c>
      <c r="E336" s="47"/>
      <c r="F336" s="46">
        <v>16.4</v>
      </c>
      <c r="G336" s="47"/>
      <c r="H336" s="48">
        <f t="shared" si="21"/>
        <v>0</v>
      </c>
      <c r="I336" s="54"/>
    </row>
    <row r="337" spans="2:9" ht="14.25" customHeight="1">
      <c r="B337" s="31"/>
      <c r="C337" s="181" t="s">
        <v>523</v>
      </c>
      <c r="D337" s="132" t="s">
        <v>522</v>
      </c>
      <c r="E337" s="47"/>
      <c r="F337" s="46">
        <v>14.2</v>
      </c>
      <c r="G337" s="47"/>
      <c r="H337" s="48">
        <f t="shared" si="21"/>
        <v>0</v>
      </c>
      <c r="I337" s="54"/>
    </row>
    <row r="338" spans="2:9" ht="28.5" customHeight="1">
      <c r="B338" s="31"/>
      <c r="C338" s="181" t="s">
        <v>524</v>
      </c>
      <c r="D338" s="182" t="s">
        <v>522</v>
      </c>
      <c r="E338" s="47"/>
      <c r="F338" s="46">
        <v>9.5</v>
      </c>
      <c r="G338" s="47"/>
      <c r="H338" s="48">
        <f t="shared" si="21"/>
        <v>0</v>
      </c>
      <c r="I338" s="54"/>
    </row>
    <row r="339" spans="2:9" ht="14.25" customHeight="1">
      <c r="B339" s="31"/>
      <c r="C339" s="181" t="s">
        <v>525</v>
      </c>
      <c r="D339" s="182" t="s">
        <v>522</v>
      </c>
      <c r="E339" s="47"/>
      <c r="F339" s="46">
        <v>11.4</v>
      </c>
      <c r="G339" s="47"/>
      <c r="H339" s="48">
        <f t="shared" si="21"/>
        <v>0</v>
      </c>
      <c r="I339" s="54"/>
    </row>
    <row r="340" spans="2:9" ht="14.25" customHeight="1">
      <c r="B340" s="31"/>
      <c r="C340" s="181" t="s">
        <v>526</v>
      </c>
      <c r="D340" s="182" t="s">
        <v>522</v>
      </c>
      <c r="E340" s="47"/>
      <c r="F340" s="46">
        <v>18.5</v>
      </c>
      <c r="G340" s="47"/>
      <c r="H340" s="48">
        <f t="shared" si="21"/>
        <v>0</v>
      </c>
      <c r="I340" s="54"/>
    </row>
    <row r="341" spans="2:9" ht="14.25" customHeight="1">
      <c r="B341" s="31"/>
      <c r="C341" s="181" t="s">
        <v>527</v>
      </c>
      <c r="D341" s="182" t="s">
        <v>522</v>
      </c>
      <c r="E341" s="47"/>
      <c r="F341" s="46">
        <v>16.5</v>
      </c>
      <c r="G341" s="47"/>
      <c r="H341" s="48">
        <f t="shared" si="21"/>
        <v>0</v>
      </c>
      <c r="I341" s="54"/>
    </row>
    <row r="342" spans="2:9" ht="14.25" customHeight="1">
      <c r="B342" s="31"/>
      <c r="C342" s="181" t="s">
        <v>528</v>
      </c>
      <c r="D342" s="182" t="s">
        <v>522</v>
      </c>
      <c r="E342" s="183"/>
      <c r="F342" s="46"/>
      <c r="G342" s="47"/>
      <c r="H342" s="48">
        <f t="shared" si="21"/>
        <v>0</v>
      </c>
      <c r="I342" s="54"/>
    </row>
    <row r="343" spans="2:9" ht="14.25" customHeight="1">
      <c r="B343" s="31"/>
      <c r="C343" s="181" t="s">
        <v>529</v>
      </c>
      <c r="D343" s="182" t="s">
        <v>522</v>
      </c>
      <c r="E343" s="47"/>
      <c r="F343" s="46">
        <v>16.5</v>
      </c>
      <c r="G343" s="47"/>
      <c r="H343" s="48">
        <f t="shared" si="21"/>
        <v>0</v>
      </c>
      <c r="I343" s="54"/>
    </row>
    <row r="344" spans="2:9" ht="14.25" customHeight="1">
      <c r="B344" s="31"/>
      <c r="C344" s="181" t="s">
        <v>530</v>
      </c>
      <c r="D344" s="182" t="s">
        <v>522</v>
      </c>
      <c r="E344" s="183"/>
      <c r="F344" s="46"/>
      <c r="G344" s="47"/>
      <c r="H344" s="48">
        <f t="shared" si="21"/>
        <v>0</v>
      </c>
      <c r="I344" s="54"/>
    </row>
    <row r="345" spans="2:9" ht="14.25" customHeight="1">
      <c r="B345" s="31"/>
      <c r="C345" s="181" t="s">
        <v>531</v>
      </c>
      <c r="D345" s="182" t="s">
        <v>522</v>
      </c>
      <c r="E345" s="47"/>
      <c r="F345" s="46">
        <v>5.8</v>
      </c>
      <c r="G345" s="47"/>
      <c r="H345" s="48">
        <f t="shared" si="21"/>
        <v>0</v>
      </c>
      <c r="I345" s="54"/>
    </row>
    <row r="346" spans="2:9" ht="14.25" customHeight="1">
      <c r="B346" s="31"/>
      <c r="C346" s="181" t="s">
        <v>532</v>
      </c>
      <c r="D346" s="182" t="s">
        <v>522</v>
      </c>
      <c r="E346" s="47"/>
      <c r="F346" s="46">
        <v>5.8</v>
      </c>
      <c r="G346" s="47"/>
      <c r="H346" s="48">
        <f t="shared" si="21"/>
        <v>0</v>
      </c>
      <c r="I346" s="54"/>
    </row>
    <row r="347" spans="2:9" ht="14.25" customHeight="1">
      <c r="B347" s="31"/>
      <c r="C347" s="181" t="s">
        <v>533</v>
      </c>
      <c r="D347" s="182" t="s">
        <v>522</v>
      </c>
      <c r="E347" s="47"/>
      <c r="F347" s="46">
        <v>5.8</v>
      </c>
      <c r="G347" s="47"/>
      <c r="H347" s="48">
        <f t="shared" si="21"/>
        <v>0</v>
      </c>
      <c r="I347" s="54"/>
    </row>
    <row r="348" spans="2:9" ht="14.25" customHeight="1">
      <c r="B348" s="31"/>
      <c r="C348" s="181" t="s">
        <v>534</v>
      </c>
      <c r="D348" s="182" t="s">
        <v>522</v>
      </c>
      <c r="E348" s="47"/>
      <c r="F348" s="46">
        <v>8.9</v>
      </c>
      <c r="G348" s="47"/>
      <c r="H348" s="48">
        <f t="shared" si="21"/>
        <v>0</v>
      </c>
      <c r="I348" s="54"/>
    </row>
    <row r="349" spans="2:9" ht="14.25" customHeight="1">
      <c r="B349" s="31"/>
      <c r="C349" s="181" t="s">
        <v>535</v>
      </c>
      <c r="D349" s="182" t="s">
        <v>522</v>
      </c>
      <c r="E349" s="47"/>
      <c r="F349" s="46">
        <v>8.9</v>
      </c>
      <c r="G349" s="47"/>
      <c r="H349" s="48">
        <f t="shared" si="21"/>
        <v>0</v>
      </c>
      <c r="I349" s="54"/>
    </row>
    <row r="350" spans="2:9" ht="14.25" customHeight="1">
      <c r="B350" s="31"/>
      <c r="C350" s="181" t="s">
        <v>536</v>
      </c>
      <c r="D350" s="182" t="s">
        <v>522</v>
      </c>
      <c r="E350" s="47"/>
      <c r="F350" s="46">
        <v>8.9</v>
      </c>
      <c r="G350" s="47"/>
      <c r="H350" s="48">
        <f t="shared" si="21"/>
        <v>0</v>
      </c>
      <c r="I350" s="54"/>
    </row>
    <row r="351" spans="2:9" ht="14.25" customHeight="1">
      <c r="B351" s="31"/>
      <c r="C351" s="181" t="s">
        <v>537</v>
      </c>
      <c r="D351" s="182" t="s">
        <v>522</v>
      </c>
      <c r="E351" s="47"/>
      <c r="F351" s="46">
        <v>10.2</v>
      </c>
      <c r="G351" s="47"/>
      <c r="H351" s="48">
        <f t="shared" si="21"/>
        <v>0</v>
      </c>
      <c r="I351" s="54"/>
    </row>
    <row r="352" spans="2:9" ht="14.25" customHeight="1">
      <c r="B352" s="31"/>
      <c r="C352" s="181" t="s">
        <v>538</v>
      </c>
      <c r="D352" s="182" t="s">
        <v>522</v>
      </c>
      <c r="E352" s="47"/>
      <c r="F352" s="46">
        <v>10.2</v>
      </c>
      <c r="G352" s="47"/>
      <c r="H352" s="48">
        <f t="shared" si="21"/>
        <v>0</v>
      </c>
      <c r="I352" s="54"/>
    </row>
    <row r="353" spans="2:9" ht="14.25" customHeight="1">
      <c r="B353" s="31"/>
      <c r="C353" s="181" t="s">
        <v>539</v>
      </c>
      <c r="D353" s="182" t="s">
        <v>522</v>
      </c>
      <c r="E353" s="47"/>
      <c r="F353" s="46">
        <v>8</v>
      </c>
      <c r="G353" s="47"/>
      <c r="H353" s="48">
        <f t="shared" si="21"/>
        <v>0</v>
      </c>
      <c r="I353" s="54"/>
    </row>
    <row r="354" spans="2:9" ht="14.25" customHeight="1">
      <c r="B354" s="31"/>
      <c r="C354" s="181" t="s">
        <v>540</v>
      </c>
      <c r="D354" s="182" t="s">
        <v>522</v>
      </c>
      <c r="E354" s="47"/>
      <c r="F354" s="46">
        <v>5</v>
      </c>
      <c r="G354" s="47"/>
      <c r="H354" s="48">
        <f t="shared" si="21"/>
        <v>0</v>
      </c>
      <c r="I354" s="54"/>
    </row>
    <row r="355" spans="2:9" ht="14.25" customHeight="1">
      <c r="B355" s="31"/>
      <c r="C355" s="181" t="s">
        <v>541</v>
      </c>
      <c r="D355" s="182" t="s">
        <v>522</v>
      </c>
      <c r="E355" s="47"/>
      <c r="F355" s="46">
        <v>5</v>
      </c>
      <c r="G355" s="47"/>
      <c r="H355" s="48">
        <f t="shared" si="21"/>
        <v>0</v>
      </c>
      <c r="I355" s="54"/>
    </row>
    <row r="356" spans="2:9" ht="14.25" customHeight="1">
      <c r="B356" s="31"/>
      <c r="C356" s="181" t="s">
        <v>542</v>
      </c>
      <c r="D356" s="182" t="s">
        <v>522</v>
      </c>
      <c r="E356" s="47"/>
      <c r="F356" s="46">
        <v>5</v>
      </c>
      <c r="G356" s="47"/>
      <c r="H356" s="48">
        <f t="shared" si="21"/>
        <v>0</v>
      </c>
      <c r="I356" s="54"/>
    </row>
    <row r="357" spans="2:9" ht="14.25" customHeight="1">
      <c r="B357" s="31"/>
      <c r="C357" s="181" t="s">
        <v>543</v>
      </c>
      <c r="D357" s="182" t="s">
        <v>522</v>
      </c>
      <c r="E357" s="47"/>
      <c r="F357" s="46">
        <v>5</v>
      </c>
      <c r="G357" s="47"/>
      <c r="H357" s="48">
        <f t="shared" si="21"/>
        <v>0</v>
      </c>
      <c r="I357" s="54"/>
    </row>
    <row r="358" spans="2:9" ht="14.25" customHeight="1">
      <c r="B358" s="31"/>
      <c r="C358" s="181" t="s">
        <v>544</v>
      </c>
      <c r="D358" s="182" t="s">
        <v>522</v>
      </c>
      <c r="E358" s="47"/>
      <c r="F358" s="46">
        <v>10.9</v>
      </c>
      <c r="G358" s="47"/>
      <c r="H358" s="48">
        <f t="shared" si="21"/>
        <v>0</v>
      </c>
      <c r="I358" s="54"/>
    </row>
    <row r="359" spans="2:9" ht="14.25" customHeight="1">
      <c r="B359" s="31"/>
      <c r="C359" s="181" t="s">
        <v>545</v>
      </c>
      <c r="D359" s="182" t="s">
        <v>522</v>
      </c>
      <c r="E359" s="47"/>
      <c r="F359" s="46">
        <v>10.9</v>
      </c>
      <c r="G359" s="47"/>
      <c r="H359" s="48">
        <f t="shared" si="21"/>
        <v>0</v>
      </c>
      <c r="I359" s="54"/>
    </row>
    <row r="360" spans="2:9" ht="14.25" customHeight="1">
      <c r="B360" s="31"/>
      <c r="C360" s="181" t="s">
        <v>546</v>
      </c>
      <c r="D360" s="182" t="s">
        <v>522</v>
      </c>
      <c r="E360" s="47"/>
      <c r="F360" s="46">
        <v>10.9</v>
      </c>
      <c r="G360" s="47"/>
      <c r="H360" s="48">
        <f t="shared" si="21"/>
        <v>0</v>
      </c>
      <c r="I360" s="54"/>
    </row>
    <row r="361" spans="2:9" ht="14.25" customHeight="1">
      <c r="B361" s="31"/>
      <c r="C361" s="181" t="s">
        <v>547</v>
      </c>
      <c r="D361" s="182" t="s">
        <v>522</v>
      </c>
      <c r="E361" s="47"/>
      <c r="F361" s="46">
        <v>12.9</v>
      </c>
      <c r="G361" s="47"/>
      <c r="H361" s="48">
        <f t="shared" si="21"/>
        <v>0</v>
      </c>
      <c r="I361" s="54"/>
    </row>
    <row r="362" spans="2:9" ht="14.25" customHeight="1">
      <c r="B362" s="31"/>
      <c r="C362" s="181" t="s">
        <v>548</v>
      </c>
      <c r="D362" s="182" t="s">
        <v>522</v>
      </c>
      <c r="E362" s="47"/>
      <c r="F362" s="46">
        <v>8.9</v>
      </c>
      <c r="G362" s="47"/>
      <c r="H362" s="48">
        <f t="shared" si="21"/>
        <v>0</v>
      </c>
      <c r="I362" s="54"/>
    </row>
    <row r="363" spans="2:9" ht="14.25" customHeight="1">
      <c r="B363" s="31"/>
      <c r="C363" s="181" t="s">
        <v>549</v>
      </c>
      <c r="D363" s="182" t="s">
        <v>522</v>
      </c>
      <c r="E363" s="47"/>
      <c r="F363" s="46">
        <v>9.5</v>
      </c>
      <c r="G363" s="47"/>
      <c r="H363" s="48">
        <f t="shared" si="21"/>
        <v>0</v>
      </c>
      <c r="I363" s="54"/>
    </row>
    <row r="364" spans="2:9" ht="14.25" customHeight="1">
      <c r="B364" s="31"/>
      <c r="C364" s="181" t="s">
        <v>550</v>
      </c>
      <c r="D364" s="182" t="s">
        <v>522</v>
      </c>
      <c r="E364" s="47"/>
      <c r="F364" s="46">
        <v>8.5</v>
      </c>
      <c r="G364" s="47"/>
      <c r="H364" s="48">
        <f t="shared" si="21"/>
        <v>0</v>
      </c>
      <c r="I364" s="54"/>
    </row>
    <row r="365" spans="2:9" ht="14.25" customHeight="1">
      <c r="B365" s="31"/>
      <c r="C365" s="181" t="s">
        <v>551</v>
      </c>
      <c r="D365" s="182" t="s">
        <v>522</v>
      </c>
      <c r="E365" s="47"/>
      <c r="F365" s="46">
        <v>12.5</v>
      </c>
      <c r="G365" s="47"/>
      <c r="H365" s="48">
        <f t="shared" si="21"/>
        <v>0</v>
      </c>
      <c r="I365" s="54"/>
    </row>
    <row r="366" spans="2:9" ht="14.25" customHeight="1">
      <c r="B366" s="31"/>
      <c r="C366" s="181" t="s">
        <v>552</v>
      </c>
      <c r="D366" s="182" t="s">
        <v>522</v>
      </c>
      <c r="E366" s="47"/>
      <c r="F366" s="46">
        <v>18.5</v>
      </c>
      <c r="G366" s="47"/>
      <c r="H366" s="48">
        <f t="shared" si="21"/>
        <v>0</v>
      </c>
      <c r="I366" s="54"/>
    </row>
    <row r="367" spans="2:9" ht="14.25" customHeight="1">
      <c r="B367" s="31"/>
      <c r="C367" s="181" t="s">
        <v>553</v>
      </c>
      <c r="D367" s="182" t="s">
        <v>522</v>
      </c>
      <c r="E367" s="47"/>
      <c r="F367" s="46">
        <v>10.9</v>
      </c>
      <c r="G367" s="47"/>
      <c r="H367" s="48">
        <f t="shared" si="21"/>
        <v>0</v>
      </c>
      <c r="I367" s="54"/>
    </row>
    <row r="368" spans="2:9" ht="14.25" customHeight="1">
      <c r="B368" s="31"/>
      <c r="C368" s="181" t="s">
        <v>554</v>
      </c>
      <c r="D368" s="182" t="s">
        <v>522</v>
      </c>
      <c r="E368" s="47"/>
      <c r="F368" s="46">
        <v>9.5</v>
      </c>
      <c r="G368" s="47"/>
      <c r="H368" s="48">
        <f t="shared" si="21"/>
        <v>0</v>
      </c>
      <c r="I368" s="54"/>
    </row>
    <row r="369" spans="2:9" ht="14.25" customHeight="1">
      <c r="B369" s="31"/>
      <c r="C369" s="181" t="s">
        <v>555</v>
      </c>
      <c r="D369" s="182" t="s">
        <v>522</v>
      </c>
      <c r="E369" s="47"/>
      <c r="F369" s="46">
        <v>9.5</v>
      </c>
      <c r="G369" s="47"/>
      <c r="H369" s="48">
        <f t="shared" si="21"/>
        <v>0</v>
      </c>
      <c r="I369" s="54"/>
    </row>
    <row r="370" spans="2:9" ht="14.25" customHeight="1">
      <c r="B370" s="31"/>
      <c r="C370" s="181" t="s">
        <v>556</v>
      </c>
      <c r="D370" s="182" t="s">
        <v>522</v>
      </c>
      <c r="E370" s="47"/>
      <c r="F370" s="46">
        <v>17.5</v>
      </c>
      <c r="G370" s="47"/>
      <c r="H370" s="48">
        <f t="shared" si="21"/>
        <v>0</v>
      </c>
      <c r="I370" s="54"/>
    </row>
    <row r="371" spans="2:9" ht="14.25" customHeight="1">
      <c r="B371" s="31"/>
      <c r="C371" s="181" t="s">
        <v>557</v>
      </c>
      <c r="D371" s="182" t="s">
        <v>522</v>
      </c>
      <c r="E371" s="47"/>
      <c r="F371" s="46">
        <v>16.5</v>
      </c>
      <c r="G371" s="47"/>
      <c r="H371" s="48">
        <f t="shared" si="21"/>
        <v>0</v>
      </c>
      <c r="I371" s="54"/>
    </row>
    <row r="372" spans="2:9" ht="14.25" customHeight="1">
      <c r="B372" s="31"/>
      <c r="C372" s="180" t="s">
        <v>558</v>
      </c>
      <c r="D372" s="182" t="s">
        <v>522</v>
      </c>
      <c r="E372" s="47"/>
      <c r="F372" s="46">
        <v>14.5</v>
      </c>
      <c r="G372" s="47"/>
      <c r="H372" s="48">
        <f t="shared" si="21"/>
        <v>0</v>
      </c>
      <c r="I372" s="54"/>
    </row>
    <row r="373" spans="2:9" ht="15" customHeight="1">
      <c r="B373" s="31"/>
      <c r="C373" s="184" t="s">
        <v>559</v>
      </c>
      <c r="D373" s="182" t="s">
        <v>522</v>
      </c>
      <c r="E373" s="47"/>
      <c r="F373" s="46">
        <v>14.5</v>
      </c>
      <c r="G373" s="47"/>
      <c r="H373" s="48">
        <f t="shared" si="21"/>
        <v>0</v>
      </c>
      <c r="I373" s="54"/>
    </row>
    <row r="374" spans="2:58" ht="18.75" customHeight="1">
      <c r="B374" s="15"/>
      <c r="C374" s="185" t="s">
        <v>560</v>
      </c>
      <c r="D374" s="185"/>
      <c r="E374" s="185"/>
      <c r="F374" s="185"/>
      <c r="G374" s="185"/>
      <c r="H374" s="186">
        <f>SUM(H6:H373)</f>
        <v>0</v>
      </c>
      <c r="I374" s="15"/>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row>
    <row r="375" spans="2:58" ht="14.25" customHeight="1">
      <c r="B375" s="15"/>
      <c r="C375" s="15"/>
      <c r="D375" s="15"/>
      <c r="E375" s="15"/>
      <c r="F375" s="15"/>
      <c r="G375" s="15"/>
      <c r="H375" s="15"/>
      <c r="I375" s="15"/>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row>
  </sheetData>
  <sheetProtection selectLockedCells="1" selectUnlockedCells="1"/>
  <mergeCells count="26">
    <mergeCell ref="C2:H2"/>
    <mergeCell ref="C3:H3"/>
    <mergeCell ref="C4:G4"/>
    <mergeCell ref="C30:G30"/>
    <mergeCell ref="C40:G40"/>
    <mergeCell ref="C49:G49"/>
    <mergeCell ref="C87:G87"/>
    <mergeCell ref="C98:G98"/>
    <mergeCell ref="C113:G113"/>
    <mergeCell ref="C133:G133"/>
    <mergeCell ref="C143:G143"/>
    <mergeCell ref="C160:G160"/>
    <mergeCell ref="C172:G172"/>
    <mergeCell ref="C178:G178"/>
    <mergeCell ref="C208:G208"/>
    <mergeCell ref="C214:G214"/>
    <mergeCell ref="C217:G217"/>
    <mergeCell ref="C233:G233"/>
    <mergeCell ref="C251:G251"/>
    <mergeCell ref="C260:G260"/>
    <mergeCell ref="C264:G264"/>
    <mergeCell ref="C266:G266"/>
    <mergeCell ref="C293:G293"/>
    <mergeCell ref="C304:G304"/>
    <mergeCell ref="C319:G319"/>
    <mergeCell ref="C374:G37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laturto</dc:creator>
  <cp:keywords/>
  <dc:description/>
  <cp:lastModifiedBy/>
  <dcterms:created xsi:type="dcterms:W3CDTF">2020-03-26T10:16:53Z</dcterms:created>
  <dcterms:modified xsi:type="dcterms:W3CDTF">2020-07-01T15:09:39Z</dcterms:modified>
  <cp:category/>
  <cp:version/>
  <cp:contentType/>
  <cp:contentStatus/>
  <cp:revision>115</cp:revision>
</cp:coreProperties>
</file>